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Y:\AZAV\Produkt_Management\Dokumentenpflege\164_Korrektur_DAKKS\"/>
    </mc:Choice>
  </mc:AlternateContent>
  <bookViews>
    <workbookView xWindow="40725" yWindow="1080" windowWidth="33780" windowHeight="19560" tabRatio="692"/>
  </bookViews>
  <sheets>
    <sheet name="Maßnahmen TM - Typ1" sheetId="2" r:id="rId1"/>
    <sheet name="Maßnahmen TM - Typ2" sheetId="15" r:id="rId2"/>
    <sheet name="Erläuterungen zum Ausfüllen" sheetId="11" r:id="rId3"/>
    <sheet name="Hinweise ÜBDKS" sheetId="16" r:id="rId4"/>
    <sheet name="Kostensätze TM - DQS Kennziffer" sheetId="7" r:id="rId5"/>
    <sheet name="(c) Copyricht DQS Gruppe 2024" sheetId="13" r:id="rId6"/>
    <sheet name="Ermittlung Stichprobe" sheetId="10" state="hidden" r:id="rId7"/>
    <sheet name="DBEXPORT" sheetId="12" state="hidden" r:id="rId8"/>
  </sheets>
  <externalReferences>
    <externalReference r:id="rId9"/>
  </externalReferences>
  <definedNames>
    <definedName name="ABGELENHT">'Erläuterungen zum Ausfüllen'!$A$6</definedName>
    <definedName name="ABLEHNUNG">'Erläuterungen zum Ausfüllen'!$D$7</definedName>
    <definedName name="Arbeitsmarkrelevanz" localSheetId="5">#REF!</definedName>
    <definedName name="Arbeitsmarkrelevanz" localSheetId="3">#REF!</definedName>
    <definedName name="Arbeitsmarkrelevanz" localSheetId="1">#REF!</definedName>
    <definedName name="Arbeitsmarkrelevanz">#REF!</definedName>
    <definedName name="Arbeitsmarktrelevanz" localSheetId="5">#REF!</definedName>
    <definedName name="Arbeitsmarktrelevanz" localSheetId="1">#REF!</definedName>
    <definedName name="Arbeitsmarktrelevanz">#REF!</definedName>
    <definedName name="Auswahl_Monat" localSheetId="5">#REF!</definedName>
    <definedName name="Auswahl_Monat" localSheetId="3">#REF!</definedName>
    <definedName name="Auswahl_Monat" localSheetId="1">#REF!</definedName>
    <definedName name="Auswahl_Monat">#REF!</definedName>
    <definedName name="AZ">'Erläuterungen zum Ausfüllen'!$A$7</definedName>
    <definedName name="BDKSTAB" localSheetId="3">#REF!</definedName>
    <definedName name="BDKSTAB">#REF!</definedName>
    <definedName name="besanforderungen" localSheetId="1">'Erläuterungen zum Ausfüllen'!#REF!</definedName>
    <definedName name="besanforderungen">'Erläuterungen zum Ausfüllen'!#REF!</definedName>
    <definedName name="Bezeichnung" localSheetId="5">#REF!</definedName>
    <definedName name="Bezeichnung" localSheetId="2">'Erläuterungen zum Ausfüllen'!$A$13</definedName>
    <definedName name="Bezeichnung" localSheetId="3">#REF!</definedName>
    <definedName name="Bezeichnung" localSheetId="1">#REF!</definedName>
    <definedName name="Bezeichnung">#REF!</definedName>
    <definedName name="BGBO" localSheetId="5">#REF!</definedName>
    <definedName name="BGBO" localSheetId="2">'Erläuterungen zum Ausfüllen'!#REF!</definedName>
    <definedName name="BGBO" localSheetId="3">#REF!</definedName>
    <definedName name="BGBO" localSheetId="1">#REF!</definedName>
    <definedName name="BGBO">#REF!</definedName>
    <definedName name="Bildungsziel" localSheetId="1">'Erläuterungen zum Ausfüllen'!#REF!</definedName>
    <definedName name="Bildungsziel">'Erläuterungen zum Ausfüllen'!#REF!</definedName>
    <definedName name="DIW">'Erläuterungen zum Ausfüllen'!$A$15</definedName>
    <definedName name="_xlnm.Print_Area" localSheetId="2">'Erläuterungen zum Ausfüllen'!$A$1:$E$29</definedName>
    <definedName name="_xlnm.Print_Area" localSheetId="4">'Kostensätze TM - DQS Kennziffer'!$A$1:$E$8</definedName>
    <definedName name="_xlnm.Print_Area" localSheetId="0">'Maßnahmen TM - Typ1'!$A$3:$W$102</definedName>
    <definedName name="_xlnm.Print_Area" localSheetId="1">'Maßnahmen TM - Typ2'!$A$3:$W$102</definedName>
    <definedName name="_xlnm.Print_Titles" localSheetId="2">'Erläuterungen zum Ausfüllen'!$5:$5</definedName>
    <definedName name="_xlnm.Print_Titles" localSheetId="4">'Kostensätze TM - DQS Kennziffer'!$1:$1</definedName>
    <definedName name="_xlnm.Print_Titles" localSheetId="0">'Maßnahmen TM - Typ1'!$B:$G,'Maßnahmen TM - Typ1'!$3:$8</definedName>
    <definedName name="_xlnm.Print_Titles" localSheetId="1">'Maßnahmen TM - Typ2'!$B:$G,'Maßnahmen TM - Typ2'!$3:$8</definedName>
    <definedName name="durchführTräger" localSheetId="1">'Erläuterungen zum Ausfüllen'!#REF!</definedName>
    <definedName name="durchführTräger">'Erläuterungen zum Ausfüllen'!#REF!</definedName>
    <definedName name="Durchführung">'Erläuterungen zum Ausfüllen'!$A$9</definedName>
    <definedName name="Einstieg" localSheetId="5">#REF!</definedName>
    <definedName name="Einstieg" localSheetId="2">'Erläuterungen zum Ausfüllen'!$A$22</definedName>
    <definedName name="Einstieg" localSheetId="3">#REF!</definedName>
    <definedName name="Einstieg" localSheetId="1">#REF!</definedName>
    <definedName name="Einstieg">#REF!</definedName>
    <definedName name="Fachbereich" localSheetId="5">#REF!</definedName>
    <definedName name="Fachbereich" localSheetId="2">'Erläuterungen zum Ausfüllen'!$A$14</definedName>
    <definedName name="Fachbereich" localSheetId="3">#REF!</definedName>
    <definedName name="Fachbereich" localSheetId="1">#REF!</definedName>
    <definedName name="Fachbereich">#REF!</definedName>
    <definedName name="Fachbereiche" localSheetId="5">#REF!</definedName>
    <definedName name="Fachbereiche" localSheetId="1">#REF!</definedName>
    <definedName name="Fachbereiche">#REF!</definedName>
    <definedName name="Fachkundige_Stelle" localSheetId="5">#REF!</definedName>
    <definedName name="Fachkundige_Stelle" localSheetId="1">#REF!</definedName>
    <definedName name="Fachkundige_Stelle">#REF!</definedName>
    <definedName name="Gesamtdauerwochen" localSheetId="5">#REF!</definedName>
    <definedName name="Gesamtdauerwochen" localSheetId="2">'Erläuterungen zum Ausfüllen'!$A$16</definedName>
    <definedName name="Gesamtdauerwochen" localSheetId="3">#REF!</definedName>
    <definedName name="Gesamtdauerwochen" localSheetId="1">#REF!</definedName>
    <definedName name="Gesamtdauerwochen">#REF!</definedName>
    <definedName name="Gesamtliste" localSheetId="5">#REF!</definedName>
    <definedName name="Gesamtliste" localSheetId="1">#REF!</definedName>
    <definedName name="Gesamtliste">#REF!</definedName>
    <definedName name="infobdks">'[1]Erläuterungen zum Ausfüllen'!#REF!</definedName>
    <definedName name="Kennziffer__BG_BO" localSheetId="5">#REF!</definedName>
    <definedName name="Kennziffer__BG_BO" localSheetId="3">#REF!</definedName>
    <definedName name="Kennziffer__BG_BO" localSheetId="1">#REF!</definedName>
    <definedName name="Kennziffer__BG_BO">#REF!</definedName>
    <definedName name="Kosten" localSheetId="5">#REF!</definedName>
    <definedName name="Kosten" localSheetId="2">'Erläuterungen zum Ausfüllen'!$A$21</definedName>
    <definedName name="Kosten" localSheetId="3">#REF!</definedName>
    <definedName name="Kosten" localSheetId="1">#REF!</definedName>
    <definedName name="Kosten">#REF!</definedName>
    <definedName name="Kostenträger" localSheetId="5">#REF!</definedName>
    <definedName name="Kostenträger" localSheetId="2">'Erläuterungen zum Ausfüllen'!#REF!</definedName>
    <definedName name="Kostenträger" localSheetId="3">#REF!</definedName>
    <definedName name="Kostenträger" localSheetId="1">#REF!</definedName>
    <definedName name="Kostenträger">#REF!</definedName>
    <definedName name="Lehrgangsziel" localSheetId="5">#REF!</definedName>
    <definedName name="Lehrgangsziel" localSheetId="1">#REF!</definedName>
    <definedName name="Lehrgangsziel">#REF!</definedName>
    <definedName name="Maßnahmebeginn" localSheetId="5">#REF!</definedName>
    <definedName name="Maßnahmebeginn" localSheetId="2">'Erläuterungen zum Ausfüllen'!#REF!</definedName>
    <definedName name="Maßnahmebeginn" localSheetId="3">#REF!</definedName>
    <definedName name="Maßnahmebeginn" localSheetId="1">#REF!</definedName>
    <definedName name="Maßnahmebeginn">#REF!</definedName>
    <definedName name="Meldegrund" localSheetId="5">#REF!</definedName>
    <definedName name="Meldegrund" localSheetId="2">'Erläuterungen zum Ausfüllen'!$A$8</definedName>
    <definedName name="Meldegrund" localSheetId="3">#REF!</definedName>
    <definedName name="Meldegrund" localSheetId="1">#REF!</definedName>
    <definedName name="Meldegrund">#REF!</definedName>
    <definedName name="Nummer" localSheetId="5">#REF!</definedName>
    <definedName name="Nummer" localSheetId="2">'Erläuterungen zum Ausfüllen'!$A$10</definedName>
    <definedName name="Nummer" localSheetId="3">#REF!</definedName>
    <definedName name="Nummer" localSheetId="1">#REF!</definedName>
    <definedName name="Nummer">#REF!</definedName>
    <definedName name="QMSystem" localSheetId="5">#REF!</definedName>
    <definedName name="QMSystem" localSheetId="1">#REF!</definedName>
    <definedName name="QMSystem">#REF!</definedName>
    <definedName name="Region" localSheetId="5">#REF!</definedName>
    <definedName name="Region" localSheetId="2">'Erläuterungen zum Ausfüllen'!#REF!</definedName>
    <definedName name="Region" localSheetId="3">#REF!</definedName>
    <definedName name="Region" localSheetId="1">#REF!</definedName>
    <definedName name="Region">#REF!</definedName>
    <definedName name="sozpäd" localSheetId="5">#REF!</definedName>
    <definedName name="sozpäd" localSheetId="2">'Erläuterungen zum Ausfüllen'!#REF!</definedName>
    <definedName name="sozpäd" localSheetId="3">#REF!</definedName>
    <definedName name="sozpäd" localSheetId="1">#REF!</definedName>
    <definedName name="sozpäd">#REF!</definedName>
    <definedName name="Standort" localSheetId="5">#REF!</definedName>
    <definedName name="Standort" localSheetId="1">#REF!</definedName>
    <definedName name="Standort">#REF!</definedName>
    <definedName name="Status" localSheetId="5">#REF!</definedName>
    <definedName name="Status" localSheetId="1">#REF!</definedName>
    <definedName name="Status">#REF!</definedName>
    <definedName name="Teilnehmerzahl">'Erläuterungen zum Ausfüllen'!$A$24</definedName>
    <definedName name="TMSAETZE">'Kostensätze TM - DQS Kennziffer'!$A$2:$E$8</definedName>
    <definedName name="UE" localSheetId="5">#REF!</definedName>
    <definedName name="UE" localSheetId="2">'Erläuterungen zum Ausfüllen'!$A$19</definedName>
    <definedName name="UE" localSheetId="3">#REF!</definedName>
    <definedName name="UE" localSheetId="1">#REF!</definedName>
    <definedName name="UE">#REF!</definedName>
    <definedName name="UEPraktikum" localSheetId="5">#REF!</definedName>
    <definedName name="UEPraktikum" localSheetId="2">'Erläuterungen zum Ausfüllen'!#REF!</definedName>
    <definedName name="UEPraktikum" localSheetId="3">#REF!</definedName>
    <definedName name="UEPraktikum" localSheetId="1">#REF!</definedName>
    <definedName name="UEPraktikum">#REF!</definedName>
    <definedName name="UESONST">'Erläuterungen zum Ausfüllen'!$A$20</definedName>
    <definedName name="YN_1">'Kostensätze TM - DQS Kennziffer'!#REF!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15" l="1"/>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10" i="2" l="1"/>
  <c r="D11" i="15" l="1"/>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500" i="15"/>
  <c r="D501" i="15"/>
  <c r="D502" i="15"/>
  <c r="D503" i="15"/>
  <c r="D504" i="15"/>
  <c r="D505" i="15"/>
  <c r="D506" i="15"/>
  <c r="D507" i="15"/>
  <c r="D508" i="15"/>
  <c r="Z508" i="2" l="1"/>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P10" i="15" l="1"/>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10" i="2"/>
  <c r="Z11" i="15" l="1"/>
  <c r="Z12" i="15"/>
  <c r="Z13" i="15"/>
  <c r="Z14" i="15"/>
  <c r="Z15" i="15"/>
  <c r="Z16" i="15"/>
  <c r="Z17" i="15"/>
  <c r="Z18" i="15"/>
  <c r="Z19" i="15"/>
  <c r="Z20" i="15"/>
  <c r="Z21" i="15"/>
  <c r="Z22" i="15"/>
  <c r="Z23" i="15"/>
  <c r="Z24" i="15"/>
  <c r="Z25" i="15"/>
  <c r="Z26" i="15"/>
  <c r="Z27" i="15"/>
  <c r="Z28" i="15"/>
  <c r="Z29" i="15"/>
  <c r="Z30" i="15"/>
  <c r="Z31" i="15"/>
  <c r="Z32" i="15"/>
  <c r="Z33" i="15"/>
  <c r="Z34" i="15"/>
  <c r="Z35" i="15"/>
  <c r="Z36" i="15"/>
  <c r="Z37" i="15"/>
  <c r="Z38" i="15"/>
  <c r="Z39" i="15"/>
  <c r="Z40" i="15"/>
  <c r="Z41" i="15"/>
  <c r="Z42" i="15"/>
  <c r="Z43" i="15"/>
  <c r="Z44" i="15"/>
  <c r="Z45" i="15"/>
  <c r="Z46" i="15"/>
  <c r="Z47" i="15"/>
  <c r="Z48" i="15"/>
  <c r="Z49" i="15"/>
  <c r="Z50" i="15"/>
  <c r="Z51" i="15"/>
  <c r="Z52" i="15"/>
  <c r="Z53" i="15"/>
  <c r="Z54" i="15"/>
  <c r="Z55" i="15"/>
  <c r="Z56" i="15"/>
  <c r="Z57" i="15"/>
  <c r="Z58" i="15"/>
  <c r="Z59" i="15"/>
  <c r="Z60" i="15"/>
  <c r="Z61" i="15"/>
  <c r="Z62" i="15"/>
  <c r="Z63" i="15"/>
  <c r="Z64" i="15"/>
  <c r="Z65" i="15"/>
  <c r="Z66" i="15"/>
  <c r="Z67" i="15"/>
  <c r="Z68" i="15"/>
  <c r="Z69" i="15"/>
  <c r="Z70" i="15"/>
  <c r="Z71" i="15"/>
  <c r="Z72" i="15"/>
  <c r="Z73" i="15"/>
  <c r="Z74" i="15"/>
  <c r="Z75" i="15"/>
  <c r="Z76" i="15"/>
  <c r="Z77" i="15"/>
  <c r="Z78" i="15"/>
  <c r="Z79" i="15"/>
  <c r="Z80" i="15"/>
  <c r="Z81" i="15"/>
  <c r="Z82" i="15"/>
  <c r="Z83" i="15"/>
  <c r="Z84" i="15"/>
  <c r="Z85" i="15"/>
  <c r="Z86" i="15"/>
  <c r="Z87" i="15"/>
  <c r="Z88" i="15"/>
  <c r="Z89" i="15"/>
  <c r="Z90" i="15"/>
  <c r="Z91" i="15"/>
  <c r="Z92" i="15"/>
  <c r="Z93" i="15"/>
  <c r="Z94" i="15"/>
  <c r="Z95" i="15"/>
  <c r="Z96" i="15"/>
  <c r="Z97" i="15"/>
  <c r="Z98" i="15"/>
  <c r="Z99" i="15"/>
  <c r="Z100" i="15"/>
  <c r="Z101" i="15"/>
  <c r="Z102" i="15"/>
  <c r="Z103" i="15"/>
  <c r="Z104" i="15"/>
  <c r="Z105" i="15"/>
  <c r="Z106" i="15"/>
  <c r="Z107" i="15"/>
  <c r="Z108" i="15"/>
  <c r="Z109" i="15"/>
  <c r="Z110" i="15"/>
  <c r="Z111" i="15"/>
  <c r="Z112" i="15"/>
  <c r="Z113" i="15"/>
  <c r="Z114" i="15"/>
  <c r="Z115" i="15"/>
  <c r="Z116" i="15"/>
  <c r="Z117" i="15"/>
  <c r="Z118" i="15"/>
  <c r="Z119" i="15"/>
  <c r="Z120" i="15"/>
  <c r="Z121" i="15"/>
  <c r="Z122" i="15"/>
  <c r="Z123" i="15"/>
  <c r="Z124" i="15"/>
  <c r="Z125" i="15"/>
  <c r="Z126" i="15"/>
  <c r="Z127" i="15"/>
  <c r="Z128" i="15"/>
  <c r="Z129" i="15"/>
  <c r="Z130" i="15"/>
  <c r="Z131" i="15"/>
  <c r="Z132" i="15"/>
  <c r="Z133" i="15"/>
  <c r="Z134" i="15"/>
  <c r="Z135" i="15"/>
  <c r="Z136" i="15"/>
  <c r="Z137" i="15"/>
  <c r="Z138" i="15"/>
  <c r="Z139" i="15"/>
  <c r="Z140" i="15"/>
  <c r="Z141" i="15"/>
  <c r="Z142" i="15"/>
  <c r="Z143" i="15"/>
  <c r="Z144" i="15"/>
  <c r="Z145" i="15"/>
  <c r="Z146" i="15"/>
  <c r="Z147" i="15"/>
  <c r="Z148" i="15"/>
  <c r="Z149" i="15"/>
  <c r="Z150" i="15"/>
  <c r="Z151" i="15"/>
  <c r="Z152" i="15"/>
  <c r="Z153" i="15"/>
  <c r="Z154" i="15"/>
  <c r="Z155" i="15"/>
  <c r="Z156" i="15"/>
  <c r="Z157" i="15"/>
  <c r="Z158" i="15"/>
  <c r="Z159" i="15"/>
  <c r="Z160" i="15"/>
  <c r="Z161" i="15"/>
  <c r="Z162" i="15"/>
  <c r="Z163" i="15"/>
  <c r="Z164" i="15"/>
  <c r="Z165" i="15"/>
  <c r="Z166" i="15"/>
  <c r="Z167" i="15"/>
  <c r="Z168" i="15"/>
  <c r="Z169" i="15"/>
  <c r="Z170" i="15"/>
  <c r="Z171" i="15"/>
  <c r="Z172" i="15"/>
  <c r="Z173" i="15"/>
  <c r="Z174" i="15"/>
  <c r="Z175" i="15"/>
  <c r="Z176" i="15"/>
  <c r="Z177" i="15"/>
  <c r="Z178" i="15"/>
  <c r="Z179" i="15"/>
  <c r="Z180" i="15"/>
  <c r="Z181" i="15"/>
  <c r="Z182" i="15"/>
  <c r="Z183" i="15"/>
  <c r="Z184" i="15"/>
  <c r="Z185" i="15"/>
  <c r="Z186" i="15"/>
  <c r="Z187" i="15"/>
  <c r="Z188" i="15"/>
  <c r="Z189" i="15"/>
  <c r="Z190" i="15"/>
  <c r="Z191" i="15"/>
  <c r="Z192" i="15"/>
  <c r="Z193" i="15"/>
  <c r="Z194" i="15"/>
  <c r="Z195" i="15"/>
  <c r="Z196" i="15"/>
  <c r="Z197" i="15"/>
  <c r="Z198" i="15"/>
  <c r="Z199" i="15"/>
  <c r="Z200" i="15"/>
  <c r="Z201" i="15"/>
  <c r="Z202" i="15"/>
  <c r="Z203" i="15"/>
  <c r="Z204" i="15"/>
  <c r="Z205" i="15"/>
  <c r="Z206" i="15"/>
  <c r="Z207" i="15"/>
  <c r="Z208" i="15"/>
  <c r="Z209" i="15"/>
  <c r="Z210" i="15"/>
  <c r="Z211" i="15"/>
  <c r="Z212" i="15"/>
  <c r="Z213" i="15"/>
  <c r="Z214" i="15"/>
  <c r="Z215" i="15"/>
  <c r="Z216" i="15"/>
  <c r="Z217" i="15"/>
  <c r="Z218" i="15"/>
  <c r="Z219" i="15"/>
  <c r="Z220" i="15"/>
  <c r="Z221" i="15"/>
  <c r="Z222" i="15"/>
  <c r="Z223" i="15"/>
  <c r="Z224" i="15"/>
  <c r="Z225" i="15"/>
  <c r="Z226" i="15"/>
  <c r="Z227" i="15"/>
  <c r="Z228" i="15"/>
  <c r="Z229" i="15"/>
  <c r="Z230" i="15"/>
  <c r="Z231" i="15"/>
  <c r="Z232" i="15"/>
  <c r="Z233" i="15"/>
  <c r="Z234" i="15"/>
  <c r="Z235" i="15"/>
  <c r="Z236" i="15"/>
  <c r="Z237" i="15"/>
  <c r="Z238" i="15"/>
  <c r="Z239" i="15"/>
  <c r="Z240" i="15"/>
  <c r="Z241" i="15"/>
  <c r="Z242" i="15"/>
  <c r="Z243" i="15"/>
  <c r="Z244" i="15"/>
  <c r="Z245" i="15"/>
  <c r="Z246" i="15"/>
  <c r="Z247" i="15"/>
  <c r="Z248" i="15"/>
  <c r="Z249" i="15"/>
  <c r="Z250" i="15"/>
  <c r="Z251" i="15"/>
  <c r="Z252" i="15"/>
  <c r="Z253" i="15"/>
  <c r="Z254" i="15"/>
  <c r="Z255" i="15"/>
  <c r="Z256" i="15"/>
  <c r="Z257" i="15"/>
  <c r="Z258" i="15"/>
  <c r="Z259" i="15"/>
  <c r="Z260" i="15"/>
  <c r="Z261" i="15"/>
  <c r="Z262" i="15"/>
  <c r="Z263" i="15"/>
  <c r="Z264" i="15"/>
  <c r="Z265" i="15"/>
  <c r="Z266" i="15"/>
  <c r="Z267" i="15"/>
  <c r="Z268" i="15"/>
  <c r="Z269" i="15"/>
  <c r="Z270" i="15"/>
  <c r="Z271" i="15"/>
  <c r="Z272" i="15"/>
  <c r="Z273" i="15"/>
  <c r="Z274" i="15"/>
  <c r="Z275" i="15"/>
  <c r="Z276" i="15"/>
  <c r="Z277" i="15"/>
  <c r="Z278" i="15"/>
  <c r="Z279" i="15"/>
  <c r="Z280" i="15"/>
  <c r="Z281" i="15"/>
  <c r="Z282" i="15"/>
  <c r="Z283" i="15"/>
  <c r="Z284" i="15"/>
  <c r="Z285" i="15"/>
  <c r="Z286" i="15"/>
  <c r="Z287" i="15"/>
  <c r="Z288" i="15"/>
  <c r="Z289" i="15"/>
  <c r="Z290" i="15"/>
  <c r="Z291" i="15"/>
  <c r="Z292" i="15"/>
  <c r="Z293" i="15"/>
  <c r="Z294" i="15"/>
  <c r="Z295" i="15"/>
  <c r="Z296" i="15"/>
  <c r="Z297" i="15"/>
  <c r="Z298" i="15"/>
  <c r="Z299" i="15"/>
  <c r="Z300" i="15"/>
  <c r="Z301" i="15"/>
  <c r="Z302" i="15"/>
  <c r="Z303" i="15"/>
  <c r="Z304" i="15"/>
  <c r="Z305" i="15"/>
  <c r="Z306" i="15"/>
  <c r="Z307" i="15"/>
  <c r="Z308" i="15"/>
  <c r="Z309" i="15"/>
  <c r="Z310" i="15"/>
  <c r="Z311" i="15"/>
  <c r="Z312" i="15"/>
  <c r="Z313" i="15"/>
  <c r="Z314" i="15"/>
  <c r="Z315" i="15"/>
  <c r="Z316" i="15"/>
  <c r="Z317" i="15"/>
  <c r="Z318" i="15"/>
  <c r="Z319" i="15"/>
  <c r="Z320" i="15"/>
  <c r="Z321" i="15"/>
  <c r="Z322" i="15"/>
  <c r="Z323" i="15"/>
  <c r="Z324" i="15"/>
  <c r="Z325" i="15"/>
  <c r="Z326" i="15"/>
  <c r="Z327" i="15"/>
  <c r="Z328" i="15"/>
  <c r="Z329" i="15"/>
  <c r="Z330" i="15"/>
  <c r="Z331" i="15"/>
  <c r="Z332" i="15"/>
  <c r="Z333" i="15"/>
  <c r="Z334" i="15"/>
  <c r="Z335" i="15"/>
  <c r="Z336" i="15"/>
  <c r="Z337" i="15"/>
  <c r="Z338" i="15"/>
  <c r="Z339" i="15"/>
  <c r="Z340" i="15"/>
  <c r="Z341" i="15"/>
  <c r="Z342" i="15"/>
  <c r="Z343" i="15"/>
  <c r="Z344" i="15"/>
  <c r="Z345" i="15"/>
  <c r="Z346" i="15"/>
  <c r="Z347" i="15"/>
  <c r="Z348" i="15"/>
  <c r="Z349" i="15"/>
  <c r="Z350" i="15"/>
  <c r="Z351" i="15"/>
  <c r="Z352" i="15"/>
  <c r="Z353" i="15"/>
  <c r="Z354" i="15"/>
  <c r="Z355" i="15"/>
  <c r="Z356" i="15"/>
  <c r="Z357" i="15"/>
  <c r="Z358" i="15"/>
  <c r="Z359" i="15"/>
  <c r="Z360" i="15"/>
  <c r="Z361" i="15"/>
  <c r="Z362" i="15"/>
  <c r="Z363" i="15"/>
  <c r="Z364" i="15"/>
  <c r="Z365" i="15"/>
  <c r="Z366" i="15"/>
  <c r="Z367" i="15"/>
  <c r="Z368" i="15"/>
  <c r="Z369" i="15"/>
  <c r="Z370" i="15"/>
  <c r="Z371" i="15"/>
  <c r="Z372" i="15"/>
  <c r="Z373" i="15"/>
  <c r="Z374" i="15"/>
  <c r="Z375" i="15"/>
  <c r="Z376" i="15"/>
  <c r="Z377" i="15"/>
  <c r="Z378" i="15"/>
  <c r="Z379" i="15"/>
  <c r="Z380" i="15"/>
  <c r="Z381" i="15"/>
  <c r="Z382" i="15"/>
  <c r="Z383" i="15"/>
  <c r="Z384" i="15"/>
  <c r="Z385" i="15"/>
  <c r="Z386" i="15"/>
  <c r="Z387" i="15"/>
  <c r="Z388" i="15"/>
  <c r="Z389" i="15"/>
  <c r="Z390" i="15"/>
  <c r="Z391" i="15"/>
  <c r="Z392" i="15"/>
  <c r="Z393" i="15"/>
  <c r="Z394" i="15"/>
  <c r="Z395" i="15"/>
  <c r="Z396" i="15"/>
  <c r="Z397" i="15"/>
  <c r="Z398" i="15"/>
  <c r="Z399" i="15"/>
  <c r="Z400" i="15"/>
  <c r="Z401" i="15"/>
  <c r="Z402" i="15"/>
  <c r="Z403" i="15"/>
  <c r="Z404" i="15"/>
  <c r="Z405" i="15"/>
  <c r="Z406" i="15"/>
  <c r="Z407" i="15"/>
  <c r="Z408" i="15"/>
  <c r="Z409" i="15"/>
  <c r="Z410" i="15"/>
  <c r="Z411" i="15"/>
  <c r="Z412" i="15"/>
  <c r="Z413" i="15"/>
  <c r="Z414" i="15"/>
  <c r="Z415" i="15"/>
  <c r="Z416" i="15"/>
  <c r="Z417" i="15"/>
  <c r="Z418" i="15"/>
  <c r="Z419" i="15"/>
  <c r="Z420" i="15"/>
  <c r="Z421" i="15"/>
  <c r="Z422" i="15"/>
  <c r="Z423" i="15"/>
  <c r="Z424" i="15"/>
  <c r="Z425" i="15"/>
  <c r="Z426" i="15"/>
  <c r="Z427" i="15"/>
  <c r="Z428" i="15"/>
  <c r="Z429" i="15"/>
  <c r="Z430" i="15"/>
  <c r="Z431" i="15"/>
  <c r="Z432" i="15"/>
  <c r="Z433" i="15"/>
  <c r="Z434" i="15"/>
  <c r="Z435" i="15"/>
  <c r="Z436" i="15"/>
  <c r="Z437" i="15"/>
  <c r="Z438" i="15"/>
  <c r="Z439" i="15"/>
  <c r="Z440" i="15"/>
  <c r="Z441" i="15"/>
  <c r="Z442" i="15"/>
  <c r="Z443" i="15"/>
  <c r="Z444" i="15"/>
  <c r="Z445" i="15"/>
  <c r="Z446" i="15"/>
  <c r="Z447" i="15"/>
  <c r="Z448" i="15"/>
  <c r="Z449" i="15"/>
  <c r="Z450" i="15"/>
  <c r="Z451" i="15"/>
  <c r="Z452" i="15"/>
  <c r="Z453" i="15"/>
  <c r="Z454" i="15"/>
  <c r="Z455" i="15"/>
  <c r="Z456" i="15"/>
  <c r="Z457" i="15"/>
  <c r="Z458" i="15"/>
  <c r="Z459" i="15"/>
  <c r="Z460" i="15"/>
  <c r="Z461" i="15"/>
  <c r="Z462" i="15"/>
  <c r="Z463" i="15"/>
  <c r="Z464" i="15"/>
  <c r="Z465" i="15"/>
  <c r="Z466" i="15"/>
  <c r="Z467" i="15"/>
  <c r="Z468" i="15"/>
  <c r="Z469" i="15"/>
  <c r="Z470" i="15"/>
  <c r="Z471" i="15"/>
  <c r="Z472" i="15"/>
  <c r="Z473" i="15"/>
  <c r="Z474" i="15"/>
  <c r="Z475" i="15"/>
  <c r="Z476" i="15"/>
  <c r="Z477" i="15"/>
  <c r="Z478" i="15"/>
  <c r="Z479" i="15"/>
  <c r="Z480" i="15"/>
  <c r="Z481" i="15"/>
  <c r="Z482" i="15"/>
  <c r="Z483" i="15"/>
  <c r="Z484" i="15"/>
  <c r="Z485" i="15"/>
  <c r="Z486" i="15"/>
  <c r="Z487" i="15"/>
  <c r="Z488" i="15"/>
  <c r="Z489" i="15"/>
  <c r="Z490" i="15"/>
  <c r="Z491" i="15"/>
  <c r="Z492" i="15"/>
  <c r="Z493" i="15"/>
  <c r="Z494" i="15"/>
  <c r="Z495" i="15"/>
  <c r="Z496" i="15"/>
  <c r="Z497" i="15"/>
  <c r="Z498" i="15"/>
  <c r="Z499" i="15"/>
  <c r="Z500" i="15"/>
  <c r="Z501" i="15"/>
  <c r="Z502" i="15"/>
  <c r="Z503" i="15"/>
  <c r="Z504" i="15"/>
  <c r="Z505" i="15"/>
  <c r="Z506" i="15"/>
  <c r="Z507" i="15"/>
  <c r="Z508" i="15"/>
  <c r="Y508" i="15"/>
  <c r="V508" i="15"/>
  <c r="U508" i="15"/>
  <c r="P508" i="15"/>
  <c r="M508" i="15"/>
  <c r="L508" i="15"/>
  <c r="K508" i="15"/>
  <c r="J508" i="15"/>
  <c r="I508" i="15"/>
  <c r="G508" i="15"/>
  <c r="Y507" i="15"/>
  <c r="V507" i="15"/>
  <c r="U507" i="15"/>
  <c r="P507" i="15"/>
  <c r="M507" i="15"/>
  <c r="L507" i="15"/>
  <c r="K507" i="15"/>
  <c r="J507" i="15"/>
  <c r="I507" i="15"/>
  <c r="G507" i="15"/>
  <c r="Y506" i="15"/>
  <c r="V506" i="15"/>
  <c r="U506" i="15"/>
  <c r="P506" i="15"/>
  <c r="M506" i="15"/>
  <c r="L506" i="15"/>
  <c r="K506" i="15"/>
  <c r="J506" i="15"/>
  <c r="I506" i="15"/>
  <c r="G506" i="15"/>
  <c r="Y505" i="15"/>
  <c r="V505" i="15"/>
  <c r="U505" i="15"/>
  <c r="P505" i="15"/>
  <c r="M505" i="15"/>
  <c r="L505" i="15"/>
  <c r="K505" i="15"/>
  <c r="J505" i="15"/>
  <c r="I505" i="15"/>
  <c r="G505" i="15"/>
  <c r="Y504" i="15"/>
  <c r="V504" i="15"/>
  <c r="U504" i="15"/>
  <c r="P504" i="15"/>
  <c r="M504" i="15"/>
  <c r="L504" i="15"/>
  <c r="K504" i="15"/>
  <c r="J504" i="15"/>
  <c r="I504" i="15"/>
  <c r="G504" i="15"/>
  <c r="Y503" i="15"/>
  <c r="V503" i="15"/>
  <c r="U503" i="15"/>
  <c r="P503" i="15"/>
  <c r="M503" i="15"/>
  <c r="L503" i="15"/>
  <c r="K503" i="15"/>
  <c r="J503" i="15"/>
  <c r="I503" i="15"/>
  <c r="G503" i="15"/>
  <c r="Y502" i="15"/>
  <c r="V502" i="15"/>
  <c r="U502" i="15"/>
  <c r="P502" i="15"/>
  <c r="M502" i="15"/>
  <c r="L502" i="15"/>
  <c r="K502" i="15"/>
  <c r="J502" i="15"/>
  <c r="I502" i="15"/>
  <c r="G502" i="15"/>
  <c r="Y501" i="15"/>
  <c r="V501" i="15"/>
  <c r="U501" i="15"/>
  <c r="P501" i="15"/>
  <c r="M501" i="15"/>
  <c r="L501" i="15"/>
  <c r="K501" i="15"/>
  <c r="J501" i="15"/>
  <c r="I501" i="15"/>
  <c r="G501" i="15"/>
  <c r="Y500" i="15"/>
  <c r="V500" i="15"/>
  <c r="U500" i="15"/>
  <c r="P500" i="15"/>
  <c r="M500" i="15"/>
  <c r="L500" i="15"/>
  <c r="K500" i="15"/>
  <c r="J500" i="15"/>
  <c r="I500" i="15"/>
  <c r="G500" i="15"/>
  <c r="Y499" i="15"/>
  <c r="V499" i="15"/>
  <c r="U499" i="15"/>
  <c r="P499" i="15"/>
  <c r="M499" i="15"/>
  <c r="L499" i="15"/>
  <c r="K499" i="15"/>
  <c r="J499" i="15"/>
  <c r="I499" i="15"/>
  <c r="G499" i="15"/>
  <c r="Y498" i="15"/>
  <c r="V498" i="15"/>
  <c r="U498" i="15"/>
  <c r="P498" i="15"/>
  <c r="M498" i="15"/>
  <c r="L498" i="15"/>
  <c r="K498" i="15"/>
  <c r="J498" i="15"/>
  <c r="I498" i="15"/>
  <c r="G498" i="15"/>
  <c r="Y497" i="15"/>
  <c r="V497" i="15"/>
  <c r="U497" i="15"/>
  <c r="P497" i="15"/>
  <c r="M497" i="15"/>
  <c r="L497" i="15"/>
  <c r="K497" i="15"/>
  <c r="J497" i="15"/>
  <c r="I497" i="15"/>
  <c r="G497" i="15"/>
  <c r="Y496" i="15"/>
  <c r="V496" i="15"/>
  <c r="U496" i="15"/>
  <c r="P496" i="15"/>
  <c r="M496" i="15"/>
  <c r="L496" i="15"/>
  <c r="K496" i="15"/>
  <c r="J496" i="15"/>
  <c r="I496" i="15"/>
  <c r="G496" i="15"/>
  <c r="Y495" i="15"/>
  <c r="V495" i="15"/>
  <c r="U495" i="15"/>
  <c r="P495" i="15"/>
  <c r="M495" i="15"/>
  <c r="L495" i="15"/>
  <c r="K495" i="15"/>
  <c r="J495" i="15"/>
  <c r="I495" i="15"/>
  <c r="G495" i="15"/>
  <c r="Y494" i="15"/>
  <c r="V494" i="15"/>
  <c r="U494" i="15"/>
  <c r="P494" i="15"/>
  <c r="M494" i="15"/>
  <c r="L494" i="15"/>
  <c r="K494" i="15"/>
  <c r="J494" i="15"/>
  <c r="I494" i="15"/>
  <c r="G494" i="15"/>
  <c r="Y493" i="15"/>
  <c r="V493" i="15"/>
  <c r="U493" i="15"/>
  <c r="P493" i="15"/>
  <c r="M493" i="15"/>
  <c r="L493" i="15"/>
  <c r="K493" i="15"/>
  <c r="J493" i="15"/>
  <c r="I493" i="15"/>
  <c r="G493" i="15"/>
  <c r="Y492" i="15"/>
  <c r="V492" i="15"/>
  <c r="U492" i="15"/>
  <c r="P492" i="15"/>
  <c r="M492" i="15"/>
  <c r="L492" i="15"/>
  <c r="K492" i="15"/>
  <c r="J492" i="15"/>
  <c r="I492" i="15"/>
  <c r="G492" i="15"/>
  <c r="Y491" i="15"/>
  <c r="V491" i="15"/>
  <c r="U491" i="15"/>
  <c r="P491" i="15"/>
  <c r="M491" i="15"/>
  <c r="L491" i="15"/>
  <c r="K491" i="15"/>
  <c r="J491" i="15"/>
  <c r="I491" i="15"/>
  <c r="G491" i="15"/>
  <c r="Y490" i="15"/>
  <c r="V490" i="15"/>
  <c r="U490" i="15"/>
  <c r="P490" i="15"/>
  <c r="M490" i="15"/>
  <c r="L490" i="15"/>
  <c r="K490" i="15"/>
  <c r="J490" i="15"/>
  <c r="I490" i="15"/>
  <c r="G490" i="15"/>
  <c r="Y489" i="15"/>
  <c r="V489" i="15"/>
  <c r="U489" i="15"/>
  <c r="P489" i="15"/>
  <c r="M489" i="15"/>
  <c r="L489" i="15"/>
  <c r="K489" i="15"/>
  <c r="J489" i="15"/>
  <c r="I489" i="15"/>
  <c r="G489" i="15"/>
  <c r="Y488" i="15"/>
  <c r="V488" i="15"/>
  <c r="U488" i="15"/>
  <c r="P488" i="15"/>
  <c r="M488" i="15"/>
  <c r="L488" i="15"/>
  <c r="K488" i="15"/>
  <c r="J488" i="15"/>
  <c r="I488" i="15"/>
  <c r="G488" i="15"/>
  <c r="Y487" i="15"/>
  <c r="V487" i="15"/>
  <c r="U487" i="15"/>
  <c r="P487" i="15"/>
  <c r="M487" i="15"/>
  <c r="L487" i="15"/>
  <c r="K487" i="15"/>
  <c r="J487" i="15"/>
  <c r="I487" i="15"/>
  <c r="G487" i="15"/>
  <c r="Y486" i="15"/>
  <c r="V486" i="15"/>
  <c r="U486" i="15"/>
  <c r="P486" i="15"/>
  <c r="M486" i="15"/>
  <c r="L486" i="15"/>
  <c r="K486" i="15"/>
  <c r="J486" i="15"/>
  <c r="I486" i="15"/>
  <c r="G486" i="15"/>
  <c r="Y485" i="15"/>
  <c r="V485" i="15"/>
  <c r="U485" i="15"/>
  <c r="P485" i="15"/>
  <c r="M485" i="15"/>
  <c r="L485" i="15"/>
  <c r="K485" i="15"/>
  <c r="J485" i="15"/>
  <c r="I485" i="15"/>
  <c r="G485" i="15"/>
  <c r="Y484" i="15"/>
  <c r="V484" i="15"/>
  <c r="U484" i="15"/>
  <c r="P484" i="15"/>
  <c r="M484" i="15"/>
  <c r="L484" i="15"/>
  <c r="K484" i="15"/>
  <c r="J484" i="15"/>
  <c r="I484" i="15"/>
  <c r="G484" i="15"/>
  <c r="Y483" i="15"/>
  <c r="V483" i="15"/>
  <c r="U483" i="15"/>
  <c r="P483" i="15"/>
  <c r="M483" i="15"/>
  <c r="L483" i="15"/>
  <c r="K483" i="15"/>
  <c r="J483" i="15"/>
  <c r="I483" i="15"/>
  <c r="G483" i="15"/>
  <c r="Y482" i="15"/>
  <c r="V482" i="15"/>
  <c r="U482" i="15"/>
  <c r="P482" i="15"/>
  <c r="M482" i="15"/>
  <c r="L482" i="15"/>
  <c r="K482" i="15"/>
  <c r="J482" i="15"/>
  <c r="I482" i="15"/>
  <c r="G482" i="15"/>
  <c r="Y481" i="15"/>
  <c r="V481" i="15"/>
  <c r="U481" i="15"/>
  <c r="P481" i="15"/>
  <c r="M481" i="15"/>
  <c r="L481" i="15"/>
  <c r="K481" i="15"/>
  <c r="J481" i="15"/>
  <c r="I481" i="15"/>
  <c r="G481" i="15"/>
  <c r="Y480" i="15"/>
  <c r="V480" i="15"/>
  <c r="U480" i="15"/>
  <c r="P480" i="15"/>
  <c r="M480" i="15"/>
  <c r="L480" i="15"/>
  <c r="K480" i="15"/>
  <c r="J480" i="15"/>
  <c r="I480" i="15"/>
  <c r="G480" i="15"/>
  <c r="Y479" i="15"/>
  <c r="V479" i="15"/>
  <c r="U479" i="15"/>
  <c r="P479" i="15"/>
  <c r="M479" i="15"/>
  <c r="L479" i="15"/>
  <c r="K479" i="15"/>
  <c r="J479" i="15"/>
  <c r="I479" i="15"/>
  <c r="G479" i="15"/>
  <c r="Y478" i="15"/>
  <c r="V478" i="15"/>
  <c r="U478" i="15"/>
  <c r="P478" i="15"/>
  <c r="M478" i="15"/>
  <c r="L478" i="15"/>
  <c r="K478" i="15"/>
  <c r="J478" i="15"/>
  <c r="I478" i="15"/>
  <c r="G478" i="15"/>
  <c r="Y477" i="15"/>
  <c r="V477" i="15"/>
  <c r="U477" i="15"/>
  <c r="P477" i="15"/>
  <c r="M477" i="15"/>
  <c r="L477" i="15"/>
  <c r="K477" i="15"/>
  <c r="J477" i="15"/>
  <c r="I477" i="15"/>
  <c r="G477" i="15"/>
  <c r="Y476" i="15"/>
  <c r="V476" i="15"/>
  <c r="U476" i="15"/>
  <c r="P476" i="15"/>
  <c r="M476" i="15"/>
  <c r="L476" i="15"/>
  <c r="K476" i="15"/>
  <c r="J476" i="15"/>
  <c r="I476" i="15"/>
  <c r="G476" i="15"/>
  <c r="Y475" i="15"/>
  <c r="V475" i="15"/>
  <c r="U475" i="15"/>
  <c r="P475" i="15"/>
  <c r="M475" i="15"/>
  <c r="L475" i="15"/>
  <c r="K475" i="15"/>
  <c r="J475" i="15"/>
  <c r="I475" i="15"/>
  <c r="G475" i="15"/>
  <c r="Y474" i="15"/>
  <c r="V474" i="15"/>
  <c r="U474" i="15"/>
  <c r="P474" i="15"/>
  <c r="M474" i="15"/>
  <c r="L474" i="15"/>
  <c r="K474" i="15"/>
  <c r="J474" i="15"/>
  <c r="I474" i="15"/>
  <c r="G474" i="15"/>
  <c r="Y473" i="15"/>
  <c r="V473" i="15"/>
  <c r="U473" i="15"/>
  <c r="P473" i="15"/>
  <c r="M473" i="15"/>
  <c r="L473" i="15"/>
  <c r="K473" i="15"/>
  <c r="J473" i="15"/>
  <c r="I473" i="15"/>
  <c r="G473" i="15"/>
  <c r="Y472" i="15"/>
  <c r="V472" i="15"/>
  <c r="U472" i="15"/>
  <c r="P472" i="15"/>
  <c r="M472" i="15"/>
  <c r="L472" i="15"/>
  <c r="K472" i="15"/>
  <c r="J472" i="15"/>
  <c r="I472" i="15"/>
  <c r="G472" i="15"/>
  <c r="Y471" i="15"/>
  <c r="V471" i="15"/>
  <c r="U471" i="15"/>
  <c r="P471" i="15"/>
  <c r="M471" i="15"/>
  <c r="L471" i="15"/>
  <c r="K471" i="15"/>
  <c r="J471" i="15"/>
  <c r="I471" i="15"/>
  <c r="G471" i="15"/>
  <c r="Y470" i="15"/>
  <c r="V470" i="15"/>
  <c r="U470" i="15"/>
  <c r="P470" i="15"/>
  <c r="M470" i="15"/>
  <c r="L470" i="15"/>
  <c r="K470" i="15"/>
  <c r="J470" i="15"/>
  <c r="I470" i="15"/>
  <c r="G470" i="15"/>
  <c r="Y469" i="15"/>
  <c r="V469" i="15"/>
  <c r="U469" i="15"/>
  <c r="P469" i="15"/>
  <c r="M469" i="15"/>
  <c r="L469" i="15"/>
  <c r="K469" i="15"/>
  <c r="J469" i="15"/>
  <c r="I469" i="15"/>
  <c r="G469" i="15"/>
  <c r="Y468" i="15"/>
  <c r="V468" i="15"/>
  <c r="U468" i="15"/>
  <c r="P468" i="15"/>
  <c r="M468" i="15"/>
  <c r="L468" i="15"/>
  <c r="K468" i="15"/>
  <c r="J468" i="15"/>
  <c r="I468" i="15"/>
  <c r="G468" i="15"/>
  <c r="Y467" i="15"/>
  <c r="V467" i="15"/>
  <c r="U467" i="15"/>
  <c r="P467" i="15"/>
  <c r="M467" i="15"/>
  <c r="L467" i="15"/>
  <c r="K467" i="15"/>
  <c r="J467" i="15"/>
  <c r="I467" i="15"/>
  <c r="G467" i="15"/>
  <c r="Y466" i="15"/>
  <c r="V466" i="15"/>
  <c r="U466" i="15"/>
  <c r="P466" i="15"/>
  <c r="M466" i="15"/>
  <c r="L466" i="15"/>
  <c r="K466" i="15"/>
  <c r="J466" i="15"/>
  <c r="I466" i="15"/>
  <c r="G466" i="15"/>
  <c r="Y465" i="15"/>
  <c r="V465" i="15"/>
  <c r="U465" i="15"/>
  <c r="P465" i="15"/>
  <c r="M465" i="15"/>
  <c r="L465" i="15"/>
  <c r="K465" i="15"/>
  <c r="J465" i="15"/>
  <c r="I465" i="15"/>
  <c r="G465" i="15"/>
  <c r="Y464" i="15"/>
  <c r="V464" i="15"/>
  <c r="U464" i="15"/>
  <c r="P464" i="15"/>
  <c r="M464" i="15"/>
  <c r="L464" i="15"/>
  <c r="K464" i="15"/>
  <c r="J464" i="15"/>
  <c r="I464" i="15"/>
  <c r="G464" i="15"/>
  <c r="Y463" i="15"/>
  <c r="V463" i="15"/>
  <c r="U463" i="15"/>
  <c r="P463" i="15"/>
  <c r="M463" i="15"/>
  <c r="L463" i="15"/>
  <c r="K463" i="15"/>
  <c r="J463" i="15"/>
  <c r="I463" i="15"/>
  <c r="G463" i="15"/>
  <c r="Y462" i="15"/>
  <c r="V462" i="15"/>
  <c r="U462" i="15"/>
  <c r="P462" i="15"/>
  <c r="M462" i="15"/>
  <c r="L462" i="15"/>
  <c r="K462" i="15"/>
  <c r="J462" i="15"/>
  <c r="I462" i="15"/>
  <c r="G462" i="15"/>
  <c r="Y461" i="15"/>
  <c r="V461" i="15"/>
  <c r="U461" i="15"/>
  <c r="P461" i="15"/>
  <c r="M461" i="15"/>
  <c r="L461" i="15"/>
  <c r="K461" i="15"/>
  <c r="J461" i="15"/>
  <c r="I461" i="15"/>
  <c r="G461" i="15"/>
  <c r="Y460" i="15"/>
  <c r="V460" i="15"/>
  <c r="U460" i="15"/>
  <c r="P460" i="15"/>
  <c r="M460" i="15"/>
  <c r="L460" i="15"/>
  <c r="K460" i="15"/>
  <c r="J460" i="15"/>
  <c r="I460" i="15"/>
  <c r="G460" i="15"/>
  <c r="Y459" i="15"/>
  <c r="V459" i="15"/>
  <c r="U459" i="15"/>
  <c r="P459" i="15"/>
  <c r="M459" i="15"/>
  <c r="L459" i="15"/>
  <c r="K459" i="15"/>
  <c r="J459" i="15"/>
  <c r="I459" i="15"/>
  <c r="G459" i="15"/>
  <c r="Y458" i="15"/>
  <c r="V458" i="15"/>
  <c r="U458" i="15"/>
  <c r="P458" i="15"/>
  <c r="M458" i="15"/>
  <c r="L458" i="15"/>
  <c r="K458" i="15"/>
  <c r="J458" i="15"/>
  <c r="I458" i="15"/>
  <c r="G458" i="15"/>
  <c r="Y457" i="15"/>
  <c r="V457" i="15"/>
  <c r="U457" i="15"/>
  <c r="P457" i="15"/>
  <c r="M457" i="15"/>
  <c r="L457" i="15"/>
  <c r="K457" i="15"/>
  <c r="J457" i="15"/>
  <c r="I457" i="15"/>
  <c r="G457" i="15"/>
  <c r="Y456" i="15"/>
  <c r="V456" i="15"/>
  <c r="U456" i="15"/>
  <c r="P456" i="15"/>
  <c r="M456" i="15"/>
  <c r="L456" i="15"/>
  <c r="K456" i="15"/>
  <c r="J456" i="15"/>
  <c r="I456" i="15"/>
  <c r="G456" i="15"/>
  <c r="Y455" i="15"/>
  <c r="V455" i="15"/>
  <c r="U455" i="15"/>
  <c r="P455" i="15"/>
  <c r="M455" i="15"/>
  <c r="L455" i="15"/>
  <c r="K455" i="15"/>
  <c r="J455" i="15"/>
  <c r="I455" i="15"/>
  <c r="G455" i="15"/>
  <c r="Y454" i="15"/>
  <c r="V454" i="15"/>
  <c r="U454" i="15"/>
  <c r="P454" i="15"/>
  <c r="M454" i="15"/>
  <c r="L454" i="15"/>
  <c r="K454" i="15"/>
  <c r="J454" i="15"/>
  <c r="I454" i="15"/>
  <c r="G454" i="15"/>
  <c r="Y453" i="15"/>
  <c r="V453" i="15"/>
  <c r="U453" i="15"/>
  <c r="P453" i="15"/>
  <c r="M453" i="15"/>
  <c r="L453" i="15"/>
  <c r="K453" i="15"/>
  <c r="J453" i="15"/>
  <c r="I453" i="15"/>
  <c r="G453" i="15"/>
  <c r="Y452" i="15"/>
  <c r="V452" i="15"/>
  <c r="U452" i="15"/>
  <c r="P452" i="15"/>
  <c r="M452" i="15"/>
  <c r="L452" i="15"/>
  <c r="K452" i="15"/>
  <c r="J452" i="15"/>
  <c r="I452" i="15"/>
  <c r="G452" i="15"/>
  <c r="Y451" i="15"/>
  <c r="V451" i="15"/>
  <c r="U451" i="15"/>
  <c r="P451" i="15"/>
  <c r="M451" i="15"/>
  <c r="L451" i="15"/>
  <c r="K451" i="15"/>
  <c r="J451" i="15"/>
  <c r="I451" i="15"/>
  <c r="G451" i="15"/>
  <c r="Y450" i="15"/>
  <c r="V450" i="15"/>
  <c r="U450" i="15"/>
  <c r="P450" i="15"/>
  <c r="M450" i="15"/>
  <c r="L450" i="15"/>
  <c r="K450" i="15"/>
  <c r="J450" i="15"/>
  <c r="I450" i="15"/>
  <c r="G450" i="15"/>
  <c r="Y449" i="15"/>
  <c r="V449" i="15"/>
  <c r="U449" i="15"/>
  <c r="P449" i="15"/>
  <c r="M449" i="15"/>
  <c r="L449" i="15"/>
  <c r="K449" i="15"/>
  <c r="J449" i="15"/>
  <c r="I449" i="15"/>
  <c r="G449" i="15"/>
  <c r="Y448" i="15"/>
  <c r="V448" i="15"/>
  <c r="U448" i="15"/>
  <c r="P448" i="15"/>
  <c r="M448" i="15"/>
  <c r="L448" i="15"/>
  <c r="K448" i="15"/>
  <c r="J448" i="15"/>
  <c r="I448" i="15"/>
  <c r="G448" i="15"/>
  <c r="Y447" i="15"/>
  <c r="V447" i="15"/>
  <c r="U447" i="15"/>
  <c r="P447" i="15"/>
  <c r="M447" i="15"/>
  <c r="L447" i="15"/>
  <c r="K447" i="15"/>
  <c r="J447" i="15"/>
  <c r="I447" i="15"/>
  <c r="G447" i="15"/>
  <c r="Y446" i="15"/>
  <c r="V446" i="15"/>
  <c r="U446" i="15"/>
  <c r="P446" i="15"/>
  <c r="M446" i="15"/>
  <c r="L446" i="15"/>
  <c r="K446" i="15"/>
  <c r="J446" i="15"/>
  <c r="I446" i="15"/>
  <c r="G446" i="15"/>
  <c r="Y445" i="15"/>
  <c r="V445" i="15"/>
  <c r="U445" i="15"/>
  <c r="P445" i="15"/>
  <c r="M445" i="15"/>
  <c r="L445" i="15"/>
  <c r="K445" i="15"/>
  <c r="J445" i="15"/>
  <c r="I445" i="15"/>
  <c r="G445" i="15"/>
  <c r="Y444" i="15"/>
  <c r="V444" i="15"/>
  <c r="U444" i="15"/>
  <c r="P444" i="15"/>
  <c r="M444" i="15"/>
  <c r="L444" i="15"/>
  <c r="K444" i="15"/>
  <c r="J444" i="15"/>
  <c r="I444" i="15"/>
  <c r="G444" i="15"/>
  <c r="Y443" i="15"/>
  <c r="V443" i="15"/>
  <c r="U443" i="15"/>
  <c r="P443" i="15"/>
  <c r="M443" i="15"/>
  <c r="L443" i="15"/>
  <c r="K443" i="15"/>
  <c r="J443" i="15"/>
  <c r="I443" i="15"/>
  <c r="G443" i="15"/>
  <c r="Y442" i="15"/>
  <c r="V442" i="15"/>
  <c r="U442" i="15"/>
  <c r="P442" i="15"/>
  <c r="M442" i="15"/>
  <c r="L442" i="15"/>
  <c r="K442" i="15"/>
  <c r="J442" i="15"/>
  <c r="I442" i="15"/>
  <c r="G442" i="15"/>
  <c r="Y441" i="15"/>
  <c r="V441" i="15"/>
  <c r="U441" i="15"/>
  <c r="P441" i="15"/>
  <c r="M441" i="15"/>
  <c r="L441" i="15"/>
  <c r="K441" i="15"/>
  <c r="J441" i="15"/>
  <c r="I441" i="15"/>
  <c r="G441" i="15"/>
  <c r="Y440" i="15"/>
  <c r="V440" i="15"/>
  <c r="U440" i="15"/>
  <c r="P440" i="15"/>
  <c r="M440" i="15"/>
  <c r="L440" i="15"/>
  <c r="K440" i="15"/>
  <c r="J440" i="15"/>
  <c r="I440" i="15"/>
  <c r="G440" i="15"/>
  <c r="Y439" i="15"/>
  <c r="V439" i="15"/>
  <c r="U439" i="15"/>
  <c r="P439" i="15"/>
  <c r="M439" i="15"/>
  <c r="L439" i="15"/>
  <c r="K439" i="15"/>
  <c r="J439" i="15"/>
  <c r="I439" i="15"/>
  <c r="G439" i="15"/>
  <c r="Y438" i="15"/>
  <c r="V438" i="15"/>
  <c r="U438" i="15"/>
  <c r="P438" i="15"/>
  <c r="M438" i="15"/>
  <c r="L438" i="15"/>
  <c r="K438" i="15"/>
  <c r="J438" i="15"/>
  <c r="I438" i="15"/>
  <c r="G438" i="15"/>
  <c r="Y437" i="15"/>
  <c r="V437" i="15"/>
  <c r="U437" i="15"/>
  <c r="P437" i="15"/>
  <c r="M437" i="15"/>
  <c r="L437" i="15"/>
  <c r="K437" i="15"/>
  <c r="J437" i="15"/>
  <c r="I437" i="15"/>
  <c r="G437" i="15"/>
  <c r="Y436" i="15"/>
  <c r="V436" i="15"/>
  <c r="U436" i="15"/>
  <c r="P436" i="15"/>
  <c r="M436" i="15"/>
  <c r="L436" i="15"/>
  <c r="K436" i="15"/>
  <c r="J436" i="15"/>
  <c r="I436" i="15"/>
  <c r="G436" i="15"/>
  <c r="Y435" i="15"/>
  <c r="V435" i="15"/>
  <c r="U435" i="15"/>
  <c r="P435" i="15"/>
  <c r="M435" i="15"/>
  <c r="L435" i="15"/>
  <c r="K435" i="15"/>
  <c r="J435" i="15"/>
  <c r="I435" i="15"/>
  <c r="G435" i="15"/>
  <c r="Y434" i="15"/>
  <c r="V434" i="15"/>
  <c r="U434" i="15"/>
  <c r="P434" i="15"/>
  <c r="M434" i="15"/>
  <c r="L434" i="15"/>
  <c r="K434" i="15"/>
  <c r="J434" i="15"/>
  <c r="I434" i="15"/>
  <c r="G434" i="15"/>
  <c r="Y433" i="15"/>
  <c r="V433" i="15"/>
  <c r="U433" i="15"/>
  <c r="P433" i="15"/>
  <c r="M433" i="15"/>
  <c r="L433" i="15"/>
  <c r="K433" i="15"/>
  <c r="J433" i="15"/>
  <c r="I433" i="15"/>
  <c r="G433" i="15"/>
  <c r="Y432" i="15"/>
  <c r="V432" i="15"/>
  <c r="U432" i="15"/>
  <c r="P432" i="15"/>
  <c r="M432" i="15"/>
  <c r="L432" i="15"/>
  <c r="K432" i="15"/>
  <c r="J432" i="15"/>
  <c r="I432" i="15"/>
  <c r="G432" i="15"/>
  <c r="Y431" i="15"/>
  <c r="V431" i="15"/>
  <c r="U431" i="15"/>
  <c r="P431" i="15"/>
  <c r="M431" i="15"/>
  <c r="L431" i="15"/>
  <c r="K431" i="15"/>
  <c r="J431" i="15"/>
  <c r="I431" i="15"/>
  <c r="G431" i="15"/>
  <c r="Y430" i="15"/>
  <c r="V430" i="15"/>
  <c r="U430" i="15"/>
  <c r="P430" i="15"/>
  <c r="M430" i="15"/>
  <c r="L430" i="15"/>
  <c r="K430" i="15"/>
  <c r="J430" i="15"/>
  <c r="I430" i="15"/>
  <c r="G430" i="15"/>
  <c r="Y429" i="15"/>
  <c r="V429" i="15"/>
  <c r="U429" i="15"/>
  <c r="P429" i="15"/>
  <c r="M429" i="15"/>
  <c r="L429" i="15"/>
  <c r="K429" i="15"/>
  <c r="J429" i="15"/>
  <c r="I429" i="15"/>
  <c r="G429" i="15"/>
  <c r="Y428" i="15"/>
  <c r="V428" i="15"/>
  <c r="U428" i="15"/>
  <c r="P428" i="15"/>
  <c r="M428" i="15"/>
  <c r="L428" i="15"/>
  <c r="K428" i="15"/>
  <c r="J428" i="15"/>
  <c r="I428" i="15"/>
  <c r="G428" i="15"/>
  <c r="Y427" i="15"/>
  <c r="V427" i="15"/>
  <c r="U427" i="15"/>
  <c r="P427" i="15"/>
  <c r="M427" i="15"/>
  <c r="L427" i="15"/>
  <c r="K427" i="15"/>
  <c r="J427" i="15"/>
  <c r="I427" i="15"/>
  <c r="G427" i="15"/>
  <c r="Y426" i="15"/>
  <c r="V426" i="15"/>
  <c r="U426" i="15"/>
  <c r="P426" i="15"/>
  <c r="M426" i="15"/>
  <c r="L426" i="15"/>
  <c r="K426" i="15"/>
  <c r="J426" i="15"/>
  <c r="I426" i="15"/>
  <c r="G426" i="15"/>
  <c r="Y425" i="15"/>
  <c r="V425" i="15"/>
  <c r="U425" i="15"/>
  <c r="P425" i="15"/>
  <c r="M425" i="15"/>
  <c r="L425" i="15"/>
  <c r="K425" i="15"/>
  <c r="J425" i="15"/>
  <c r="I425" i="15"/>
  <c r="G425" i="15"/>
  <c r="Y424" i="15"/>
  <c r="V424" i="15"/>
  <c r="U424" i="15"/>
  <c r="P424" i="15"/>
  <c r="M424" i="15"/>
  <c r="L424" i="15"/>
  <c r="K424" i="15"/>
  <c r="J424" i="15"/>
  <c r="I424" i="15"/>
  <c r="G424" i="15"/>
  <c r="Y423" i="15"/>
  <c r="V423" i="15"/>
  <c r="U423" i="15"/>
  <c r="P423" i="15"/>
  <c r="M423" i="15"/>
  <c r="L423" i="15"/>
  <c r="K423" i="15"/>
  <c r="J423" i="15"/>
  <c r="I423" i="15"/>
  <c r="G423" i="15"/>
  <c r="Y422" i="15"/>
  <c r="V422" i="15"/>
  <c r="U422" i="15"/>
  <c r="P422" i="15"/>
  <c r="M422" i="15"/>
  <c r="L422" i="15"/>
  <c r="K422" i="15"/>
  <c r="J422" i="15"/>
  <c r="I422" i="15"/>
  <c r="G422" i="15"/>
  <c r="Y421" i="15"/>
  <c r="V421" i="15"/>
  <c r="U421" i="15"/>
  <c r="P421" i="15"/>
  <c r="M421" i="15"/>
  <c r="L421" i="15"/>
  <c r="K421" i="15"/>
  <c r="J421" i="15"/>
  <c r="I421" i="15"/>
  <c r="G421" i="15"/>
  <c r="Y420" i="15"/>
  <c r="V420" i="15"/>
  <c r="U420" i="15"/>
  <c r="P420" i="15"/>
  <c r="M420" i="15"/>
  <c r="L420" i="15"/>
  <c r="K420" i="15"/>
  <c r="J420" i="15"/>
  <c r="I420" i="15"/>
  <c r="G420" i="15"/>
  <c r="Y419" i="15"/>
  <c r="V419" i="15"/>
  <c r="U419" i="15"/>
  <c r="P419" i="15"/>
  <c r="M419" i="15"/>
  <c r="L419" i="15"/>
  <c r="K419" i="15"/>
  <c r="J419" i="15"/>
  <c r="I419" i="15"/>
  <c r="G419" i="15"/>
  <c r="Y418" i="15"/>
  <c r="V418" i="15"/>
  <c r="U418" i="15"/>
  <c r="P418" i="15"/>
  <c r="M418" i="15"/>
  <c r="L418" i="15"/>
  <c r="K418" i="15"/>
  <c r="J418" i="15"/>
  <c r="I418" i="15"/>
  <c r="G418" i="15"/>
  <c r="Y417" i="15"/>
  <c r="V417" i="15"/>
  <c r="U417" i="15"/>
  <c r="P417" i="15"/>
  <c r="M417" i="15"/>
  <c r="L417" i="15"/>
  <c r="K417" i="15"/>
  <c r="J417" i="15"/>
  <c r="I417" i="15"/>
  <c r="G417" i="15"/>
  <c r="Y416" i="15"/>
  <c r="V416" i="15"/>
  <c r="U416" i="15"/>
  <c r="P416" i="15"/>
  <c r="M416" i="15"/>
  <c r="L416" i="15"/>
  <c r="K416" i="15"/>
  <c r="J416" i="15"/>
  <c r="I416" i="15"/>
  <c r="G416" i="15"/>
  <c r="Y415" i="15"/>
  <c r="V415" i="15"/>
  <c r="U415" i="15"/>
  <c r="P415" i="15"/>
  <c r="M415" i="15"/>
  <c r="L415" i="15"/>
  <c r="K415" i="15"/>
  <c r="J415" i="15"/>
  <c r="I415" i="15"/>
  <c r="G415" i="15"/>
  <c r="Y414" i="15"/>
  <c r="V414" i="15"/>
  <c r="U414" i="15"/>
  <c r="P414" i="15"/>
  <c r="M414" i="15"/>
  <c r="L414" i="15"/>
  <c r="K414" i="15"/>
  <c r="J414" i="15"/>
  <c r="I414" i="15"/>
  <c r="G414" i="15"/>
  <c r="Y413" i="15"/>
  <c r="V413" i="15"/>
  <c r="U413" i="15"/>
  <c r="P413" i="15"/>
  <c r="M413" i="15"/>
  <c r="L413" i="15"/>
  <c r="K413" i="15"/>
  <c r="J413" i="15"/>
  <c r="I413" i="15"/>
  <c r="G413" i="15"/>
  <c r="Y412" i="15"/>
  <c r="V412" i="15"/>
  <c r="U412" i="15"/>
  <c r="P412" i="15"/>
  <c r="M412" i="15"/>
  <c r="L412" i="15"/>
  <c r="K412" i="15"/>
  <c r="J412" i="15"/>
  <c r="I412" i="15"/>
  <c r="G412" i="15"/>
  <c r="Y411" i="15"/>
  <c r="V411" i="15"/>
  <c r="U411" i="15"/>
  <c r="P411" i="15"/>
  <c r="M411" i="15"/>
  <c r="L411" i="15"/>
  <c r="K411" i="15"/>
  <c r="J411" i="15"/>
  <c r="I411" i="15"/>
  <c r="G411" i="15"/>
  <c r="Y410" i="15"/>
  <c r="V410" i="15"/>
  <c r="U410" i="15"/>
  <c r="P410" i="15"/>
  <c r="M410" i="15"/>
  <c r="L410" i="15"/>
  <c r="K410" i="15"/>
  <c r="J410" i="15"/>
  <c r="I410" i="15"/>
  <c r="G410" i="15"/>
  <c r="Y409" i="15"/>
  <c r="V409" i="15"/>
  <c r="U409" i="15"/>
  <c r="P409" i="15"/>
  <c r="M409" i="15"/>
  <c r="L409" i="15"/>
  <c r="K409" i="15"/>
  <c r="J409" i="15"/>
  <c r="I409" i="15"/>
  <c r="G409" i="15"/>
  <c r="Y408" i="15"/>
  <c r="V408" i="15"/>
  <c r="U408" i="15"/>
  <c r="P408" i="15"/>
  <c r="M408" i="15"/>
  <c r="L408" i="15"/>
  <c r="K408" i="15"/>
  <c r="J408" i="15"/>
  <c r="I408" i="15"/>
  <c r="G408" i="15"/>
  <c r="Y407" i="15"/>
  <c r="V407" i="15"/>
  <c r="U407" i="15"/>
  <c r="P407" i="15"/>
  <c r="M407" i="15"/>
  <c r="L407" i="15"/>
  <c r="K407" i="15"/>
  <c r="J407" i="15"/>
  <c r="I407" i="15"/>
  <c r="G407" i="15"/>
  <c r="Y406" i="15"/>
  <c r="V406" i="15"/>
  <c r="U406" i="15"/>
  <c r="P406" i="15"/>
  <c r="M406" i="15"/>
  <c r="L406" i="15"/>
  <c r="K406" i="15"/>
  <c r="J406" i="15"/>
  <c r="I406" i="15"/>
  <c r="G406" i="15"/>
  <c r="Y405" i="15"/>
  <c r="V405" i="15"/>
  <c r="U405" i="15"/>
  <c r="P405" i="15"/>
  <c r="M405" i="15"/>
  <c r="L405" i="15"/>
  <c r="K405" i="15"/>
  <c r="J405" i="15"/>
  <c r="I405" i="15"/>
  <c r="G405" i="15"/>
  <c r="Y404" i="15"/>
  <c r="V404" i="15"/>
  <c r="U404" i="15"/>
  <c r="P404" i="15"/>
  <c r="M404" i="15"/>
  <c r="L404" i="15"/>
  <c r="K404" i="15"/>
  <c r="J404" i="15"/>
  <c r="I404" i="15"/>
  <c r="G404" i="15"/>
  <c r="Y403" i="15"/>
  <c r="V403" i="15"/>
  <c r="U403" i="15"/>
  <c r="P403" i="15"/>
  <c r="M403" i="15"/>
  <c r="L403" i="15"/>
  <c r="K403" i="15"/>
  <c r="J403" i="15"/>
  <c r="I403" i="15"/>
  <c r="G403" i="15"/>
  <c r="Y402" i="15"/>
  <c r="V402" i="15"/>
  <c r="U402" i="15"/>
  <c r="P402" i="15"/>
  <c r="M402" i="15"/>
  <c r="L402" i="15"/>
  <c r="K402" i="15"/>
  <c r="J402" i="15"/>
  <c r="I402" i="15"/>
  <c r="G402" i="15"/>
  <c r="Y401" i="15"/>
  <c r="V401" i="15"/>
  <c r="U401" i="15"/>
  <c r="P401" i="15"/>
  <c r="M401" i="15"/>
  <c r="L401" i="15"/>
  <c r="K401" i="15"/>
  <c r="J401" i="15"/>
  <c r="I401" i="15"/>
  <c r="G401" i="15"/>
  <c r="Y400" i="15"/>
  <c r="V400" i="15"/>
  <c r="U400" i="15"/>
  <c r="P400" i="15"/>
  <c r="M400" i="15"/>
  <c r="L400" i="15"/>
  <c r="K400" i="15"/>
  <c r="J400" i="15"/>
  <c r="I400" i="15"/>
  <c r="G400" i="15"/>
  <c r="Y399" i="15"/>
  <c r="V399" i="15"/>
  <c r="U399" i="15"/>
  <c r="P399" i="15"/>
  <c r="M399" i="15"/>
  <c r="L399" i="15"/>
  <c r="K399" i="15"/>
  <c r="J399" i="15"/>
  <c r="I399" i="15"/>
  <c r="G399" i="15"/>
  <c r="Y398" i="15"/>
  <c r="V398" i="15"/>
  <c r="U398" i="15"/>
  <c r="P398" i="15"/>
  <c r="M398" i="15"/>
  <c r="L398" i="15"/>
  <c r="K398" i="15"/>
  <c r="J398" i="15"/>
  <c r="I398" i="15"/>
  <c r="G398" i="15"/>
  <c r="Y397" i="15"/>
  <c r="V397" i="15"/>
  <c r="U397" i="15"/>
  <c r="P397" i="15"/>
  <c r="M397" i="15"/>
  <c r="L397" i="15"/>
  <c r="K397" i="15"/>
  <c r="J397" i="15"/>
  <c r="I397" i="15"/>
  <c r="G397" i="15"/>
  <c r="Y396" i="15"/>
  <c r="V396" i="15"/>
  <c r="U396" i="15"/>
  <c r="P396" i="15"/>
  <c r="M396" i="15"/>
  <c r="L396" i="15"/>
  <c r="K396" i="15"/>
  <c r="J396" i="15"/>
  <c r="I396" i="15"/>
  <c r="G396" i="15"/>
  <c r="Y395" i="15"/>
  <c r="V395" i="15"/>
  <c r="U395" i="15"/>
  <c r="P395" i="15"/>
  <c r="M395" i="15"/>
  <c r="L395" i="15"/>
  <c r="K395" i="15"/>
  <c r="J395" i="15"/>
  <c r="I395" i="15"/>
  <c r="G395" i="15"/>
  <c r="Y394" i="15"/>
  <c r="V394" i="15"/>
  <c r="U394" i="15"/>
  <c r="P394" i="15"/>
  <c r="M394" i="15"/>
  <c r="L394" i="15"/>
  <c r="K394" i="15"/>
  <c r="J394" i="15"/>
  <c r="I394" i="15"/>
  <c r="G394" i="15"/>
  <c r="Y393" i="15"/>
  <c r="V393" i="15"/>
  <c r="U393" i="15"/>
  <c r="P393" i="15"/>
  <c r="M393" i="15"/>
  <c r="L393" i="15"/>
  <c r="K393" i="15"/>
  <c r="J393" i="15"/>
  <c r="I393" i="15"/>
  <c r="G393" i="15"/>
  <c r="Y392" i="15"/>
  <c r="V392" i="15"/>
  <c r="U392" i="15"/>
  <c r="P392" i="15"/>
  <c r="M392" i="15"/>
  <c r="L392" i="15"/>
  <c r="K392" i="15"/>
  <c r="J392" i="15"/>
  <c r="I392" i="15"/>
  <c r="G392" i="15"/>
  <c r="Y391" i="15"/>
  <c r="V391" i="15"/>
  <c r="U391" i="15"/>
  <c r="P391" i="15"/>
  <c r="M391" i="15"/>
  <c r="L391" i="15"/>
  <c r="K391" i="15"/>
  <c r="J391" i="15"/>
  <c r="I391" i="15"/>
  <c r="G391" i="15"/>
  <c r="Y390" i="15"/>
  <c r="V390" i="15"/>
  <c r="U390" i="15"/>
  <c r="P390" i="15"/>
  <c r="M390" i="15"/>
  <c r="L390" i="15"/>
  <c r="K390" i="15"/>
  <c r="J390" i="15"/>
  <c r="I390" i="15"/>
  <c r="G390" i="15"/>
  <c r="Y389" i="15"/>
  <c r="V389" i="15"/>
  <c r="U389" i="15"/>
  <c r="P389" i="15"/>
  <c r="M389" i="15"/>
  <c r="L389" i="15"/>
  <c r="K389" i="15"/>
  <c r="J389" i="15"/>
  <c r="I389" i="15"/>
  <c r="G389" i="15"/>
  <c r="Y388" i="15"/>
  <c r="V388" i="15"/>
  <c r="U388" i="15"/>
  <c r="P388" i="15"/>
  <c r="M388" i="15"/>
  <c r="L388" i="15"/>
  <c r="K388" i="15"/>
  <c r="J388" i="15"/>
  <c r="I388" i="15"/>
  <c r="G388" i="15"/>
  <c r="Y387" i="15"/>
  <c r="V387" i="15"/>
  <c r="U387" i="15"/>
  <c r="P387" i="15"/>
  <c r="M387" i="15"/>
  <c r="L387" i="15"/>
  <c r="K387" i="15"/>
  <c r="J387" i="15"/>
  <c r="I387" i="15"/>
  <c r="G387" i="15"/>
  <c r="Y386" i="15"/>
  <c r="V386" i="15"/>
  <c r="U386" i="15"/>
  <c r="P386" i="15"/>
  <c r="M386" i="15"/>
  <c r="L386" i="15"/>
  <c r="K386" i="15"/>
  <c r="J386" i="15"/>
  <c r="I386" i="15"/>
  <c r="G386" i="15"/>
  <c r="Y385" i="15"/>
  <c r="V385" i="15"/>
  <c r="U385" i="15"/>
  <c r="P385" i="15"/>
  <c r="M385" i="15"/>
  <c r="L385" i="15"/>
  <c r="K385" i="15"/>
  <c r="J385" i="15"/>
  <c r="I385" i="15"/>
  <c r="G385" i="15"/>
  <c r="Y384" i="15"/>
  <c r="V384" i="15"/>
  <c r="U384" i="15"/>
  <c r="P384" i="15"/>
  <c r="M384" i="15"/>
  <c r="L384" i="15"/>
  <c r="K384" i="15"/>
  <c r="J384" i="15"/>
  <c r="I384" i="15"/>
  <c r="G384" i="15"/>
  <c r="Y383" i="15"/>
  <c r="V383" i="15"/>
  <c r="U383" i="15"/>
  <c r="P383" i="15"/>
  <c r="M383" i="15"/>
  <c r="L383" i="15"/>
  <c r="K383" i="15"/>
  <c r="J383" i="15"/>
  <c r="I383" i="15"/>
  <c r="G383" i="15"/>
  <c r="Y382" i="15"/>
  <c r="V382" i="15"/>
  <c r="U382" i="15"/>
  <c r="P382" i="15"/>
  <c r="M382" i="15"/>
  <c r="L382" i="15"/>
  <c r="K382" i="15"/>
  <c r="J382" i="15"/>
  <c r="I382" i="15"/>
  <c r="G382" i="15"/>
  <c r="Y381" i="15"/>
  <c r="V381" i="15"/>
  <c r="U381" i="15"/>
  <c r="P381" i="15"/>
  <c r="M381" i="15"/>
  <c r="L381" i="15"/>
  <c r="K381" i="15"/>
  <c r="J381" i="15"/>
  <c r="I381" i="15"/>
  <c r="G381" i="15"/>
  <c r="Y380" i="15"/>
  <c r="V380" i="15"/>
  <c r="U380" i="15"/>
  <c r="P380" i="15"/>
  <c r="M380" i="15"/>
  <c r="L380" i="15"/>
  <c r="K380" i="15"/>
  <c r="J380" i="15"/>
  <c r="I380" i="15"/>
  <c r="G380" i="15"/>
  <c r="Y379" i="15"/>
  <c r="V379" i="15"/>
  <c r="U379" i="15"/>
  <c r="P379" i="15"/>
  <c r="M379" i="15"/>
  <c r="L379" i="15"/>
  <c r="K379" i="15"/>
  <c r="J379" i="15"/>
  <c r="I379" i="15"/>
  <c r="G379" i="15"/>
  <c r="Y378" i="15"/>
  <c r="V378" i="15"/>
  <c r="U378" i="15"/>
  <c r="P378" i="15"/>
  <c r="M378" i="15"/>
  <c r="L378" i="15"/>
  <c r="K378" i="15"/>
  <c r="J378" i="15"/>
  <c r="I378" i="15"/>
  <c r="G378" i="15"/>
  <c r="Y377" i="15"/>
  <c r="V377" i="15"/>
  <c r="U377" i="15"/>
  <c r="P377" i="15"/>
  <c r="M377" i="15"/>
  <c r="L377" i="15"/>
  <c r="K377" i="15"/>
  <c r="J377" i="15"/>
  <c r="I377" i="15"/>
  <c r="G377" i="15"/>
  <c r="Y376" i="15"/>
  <c r="V376" i="15"/>
  <c r="U376" i="15"/>
  <c r="P376" i="15"/>
  <c r="M376" i="15"/>
  <c r="L376" i="15"/>
  <c r="K376" i="15"/>
  <c r="J376" i="15"/>
  <c r="I376" i="15"/>
  <c r="G376" i="15"/>
  <c r="Y375" i="15"/>
  <c r="V375" i="15"/>
  <c r="U375" i="15"/>
  <c r="P375" i="15"/>
  <c r="M375" i="15"/>
  <c r="L375" i="15"/>
  <c r="K375" i="15"/>
  <c r="J375" i="15"/>
  <c r="I375" i="15"/>
  <c r="G375" i="15"/>
  <c r="Y374" i="15"/>
  <c r="V374" i="15"/>
  <c r="U374" i="15"/>
  <c r="P374" i="15"/>
  <c r="M374" i="15"/>
  <c r="L374" i="15"/>
  <c r="K374" i="15"/>
  <c r="J374" i="15"/>
  <c r="I374" i="15"/>
  <c r="G374" i="15"/>
  <c r="Y373" i="15"/>
  <c r="V373" i="15"/>
  <c r="U373" i="15"/>
  <c r="P373" i="15"/>
  <c r="M373" i="15"/>
  <c r="L373" i="15"/>
  <c r="K373" i="15"/>
  <c r="J373" i="15"/>
  <c r="I373" i="15"/>
  <c r="G373" i="15"/>
  <c r="Y372" i="15"/>
  <c r="V372" i="15"/>
  <c r="U372" i="15"/>
  <c r="P372" i="15"/>
  <c r="M372" i="15"/>
  <c r="L372" i="15"/>
  <c r="K372" i="15"/>
  <c r="J372" i="15"/>
  <c r="I372" i="15"/>
  <c r="G372" i="15"/>
  <c r="Y371" i="15"/>
  <c r="V371" i="15"/>
  <c r="U371" i="15"/>
  <c r="P371" i="15"/>
  <c r="M371" i="15"/>
  <c r="L371" i="15"/>
  <c r="K371" i="15"/>
  <c r="J371" i="15"/>
  <c r="I371" i="15"/>
  <c r="G371" i="15"/>
  <c r="Y370" i="15"/>
  <c r="V370" i="15"/>
  <c r="U370" i="15"/>
  <c r="P370" i="15"/>
  <c r="M370" i="15"/>
  <c r="L370" i="15"/>
  <c r="K370" i="15"/>
  <c r="J370" i="15"/>
  <c r="I370" i="15"/>
  <c r="G370" i="15"/>
  <c r="Y369" i="15"/>
  <c r="V369" i="15"/>
  <c r="U369" i="15"/>
  <c r="P369" i="15"/>
  <c r="M369" i="15"/>
  <c r="L369" i="15"/>
  <c r="K369" i="15"/>
  <c r="J369" i="15"/>
  <c r="I369" i="15"/>
  <c r="G369" i="15"/>
  <c r="Y368" i="15"/>
  <c r="V368" i="15"/>
  <c r="U368" i="15"/>
  <c r="P368" i="15"/>
  <c r="M368" i="15"/>
  <c r="L368" i="15"/>
  <c r="K368" i="15"/>
  <c r="J368" i="15"/>
  <c r="I368" i="15"/>
  <c r="G368" i="15"/>
  <c r="Y367" i="15"/>
  <c r="V367" i="15"/>
  <c r="U367" i="15"/>
  <c r="P367" i="15"/>
  <c r="M367" i="15"/>
  <c r="L367" i="15"/>
  <c r="K367" i="15"/>
  <c r="J367" i="15"/>
  <c r="I367" i="15"/>
  <c r="G367" i="15"/>
  <c r="Y366" i="15"/>
  <c r="V366" i="15"/>
  <c r="U366" i="15"/>
  <c r="P366" i="15"/>
  <c r="M366" i="15"/>
  <c r="L366" i="15"/>
  <c r="K366" i="15"/>
  <c r="J366" i="15"/>
  <c r="I366" i="15"/>
  <c r="G366" i="15"/>
  <c r="Y365" i="15"/>
  <c r="V365" i="15"/>
  <c r="U365" i="15"/>
  <c r="P365" i="15"/>
  <c r="M365" i="15"/>
  <c r="L365" i="15"/>
  <c r="K365" i="15"/>
  <c r="J365" i="15"/>
  <c r="I365" i="15"/>
  <c r="G365" i="15"/>
  <c r="Y364" i="15"/>
  <c r="V364" i="15"/>
  <c r="U364" i="15"/>
  <c r="P364" i="15"/>
  <c r="M364" i="15"/>
  <c r="L364" i="15"/>
  <c r="K364" i="15"/>
  <c r="J364" i="15"/>
  <c r="I364" i="15"/>
  <c r="G364" i="15"/>
  <c r="Y363" i="15"/>
  <c r="V363" i="15"/>
  <c r="U363" i="15"/>
  <c r="P363" i="15"/>
  <c r="M363" i="15"/>
  <c r="L363" i="15"/>
  <c r="K363" i="15"/>
  <c r="J363" i="15"/>
  <c r="I363" i="15"/>
  <c r="G363" i="15"/>
  <c r="Y362" i="15"/>
  <c r="V362" i="15"/>
  <c r="U362" i="15"/>
  <c r="P362" i="15"/>
  <c r="M362" i="15"/>
  <c r="L362" i="15"/>
  <c r="K362" i="15"/>
  <c r="J362" i="15"/>
  <c r="I362" i="15"/>
  <c r="G362" i="15"/>
  <c r="Y361" i="15"/>
  <c r="V361" i="15"/>
  <c r="U361" i="15"/>
  <c r="P361" i="15"/>
  <c r="M361" i="15"/>
  <c r="L361" i="15"/>
  <c r="K361" i="15"/>
  <c r="J361" i="15"/>
  <c r="I361" i="15"/>
  <c r="G361" i="15"/>
  <c r="Y360" i="15"/>
  <c r="V360" i="15"/>
  <c r="U360" i="15"/>
  <c r="P360" i="15"/>
  <c r="M360" i="15"/>
  <c r="L360" i="15"/>
  <c r="K360" i="15"/>
  <c r="J360" i="15"/>
  <c r="I360" i="15"/>
  <c r="G360" i="15"/>
  <c r="Y359" i="15"/>
  <c r="V359" i="15"/>
  <c r="U359" i="15"/>
  <c r="P359" i="15"/>
  <c r="M359" i="15"/>
  <c r="L359" i="15"/>
  <c r="K359" i="15"/>
  <c r="J359" i="15"/>
  <c r="I359" i="15"/>
  <c r="G359" i="15"/>
  <c r="Y358" i="15"/>
  <c r="V358" i="15"/>
  <c r="U358" i="15"/>
  <c r="P358" i="15"/>
  <c r="M358" i="15"/>
  <c r="L358" i="15"/>
  <c r="K358" i="15"/>
  <c r="J358" i="15"/>
  <c r="I358" i="15"/>
  <c r="G358" i="15"/>
  <c r="Y357" i="15"/>
  <c r="V357" i="15"/>
  <c r="U357" i="15"/>
  <c r="P357" i="15"/>
  <c r="M357" i="15"/>
  <c r="L357" i="15"/>
  <c r="K357" i="15"/>
  <c r="J357" i="15"/>
  <c r="I357" i="15"/>
  <c r="G357" i="15"/>
  <c r="Y356" i="15"/>
  <c r="V356" i="15"/>
  <c r="U356" i="15"/>
  <c r="P356" i="15"/>
  <c r="M356" i="15"/>
  <c r="L356" i="15"/>
  <c r="K356" i="15"/>
  <c r="J356" i="15"/>
  <c r="I356" i="15"/>
  <c r="G356" i="15"/>
  <c r="Y355" i="15"/>
  <c r="V355" i="15"/>
  <c r="U355" i="15"/>
  <c r="P355" i="15"/>
  <c r="M355" i="15"/>
  <c r="L355" i="15"/>
  <c r="K355" i="15"/>
  <c r="J355" i="15"/>
  <c r="I355" i="15"/>
  <c r="G355" i="15"/>
  <c r="Y354" i="15"/>
  <c r="V354" i="15"/>
  <c r="U354" i="15"/>
  <c r="P354" i="15"/>
  <c r="M354" i="15"/>
  <c r="L354" i="15"/>
  <c r="K354" i="15"/>
  <c r="J354" i="15"/>
  <c r="I354" i="15"/>
  <c r="G354" i="15"/>
  <c r="Y353" i="15"/>
  <c r="V353" i="15"/>
  <c r="U353" i="15"/>
  <c r="P353" i="15"/>
  <c r="M353" i="15"/>
  <c r="L353" i="15"/>
  <c r="K353" i="15"/>
  <c r="J353" i="15"/>
  <c r="I353" i="15"/>
  <c r="G353" i="15"/>
  <c r="Y352" i="15"/>
  <c r="V352" i="15"/>
  <c r="U352" i="15"/>
  <c r="P352" i="15"/>
  <c r="M352" i="15"/>
  <c r="L352" i="15"/>
  <c r="K352" i="15"/>
  <c r="J352" i="15"/>
  <c r="I352" i="15"/>
  <c r="G352" i="15"/>
  <c r="Y351" i="15"/>
  <c r="V351" i="15"/>
  <c r="U351" i="15"/>
  <c r="P351" i="15"/>
  <c r="M351" i="15"/>
  <c r="L351" i="15"/>
  <c r="K351" i="15"/>
  <c r="J351" i="15"/>
  <c r="I351" i="15"/>
  <c r="G351" i="15"/>
  <c r="Y350" i="15"/>
  <c r="V350" i="15"/>
  <c r="U350" i="15"/>
  <c r="P350" i="15"/>
  <c r="M350" i="15"/>
  <c r="L350" i="15"/>
  <c r="K350" i="15"/>
  <c r="J350" i="15"/>
  <c r="I350" i="15"/>
  <c r="G350" i="15"/>
  <c r="Y349" i="15"/>
  <c r="V349" i="15"/>
  <c r="U349" i="15"/>
  <c r="P349" i="15"/>
  <c r="M349" i="15"/>
  <c r="L349" i="15"/>
  <c r="K349" i="15"/>
  <c r="J349" i="15"/>
  <c r="I349" i="15"/>
  <c r="G349" i="15"/>
  <c r="Y348" i="15"/>
  <c r="V348" i="15"/>
  <c r="U348" i="15"/>
  <c r="P348" i="15"/>
  <c r="M348" i="15"/>
  <c r="L348" i="15"/>
  <c r="K348" i="15"/>
  <c r="J348" i="15"/>
  <c r="I348" i="15"/>
  <c r="G348" i="15"/>
  <c r="Y347" i="15"/>
  <c r="V347" i="15"/>
  <c r="U347" i="15"/>
  <c r="P347" i="15"/>
  <c r="M347" i="15"/>
  <c r="L347" i="15"/>
  <c r="K347" i="15"/>
  <c r="J347" i="15"/>
  <c r="I347" i="15"/>
  <c r="G347" i="15"/>
  <c r="Y346" i="15"/>
  <c r="V346" i="15"/>
  <c r="U346" i="15"/>
  <c r="P346" i="15"/>
  <c r="M346" i="15"/>
  <c r="L346" i="15"/>
  <c r="K346" i="15"/>
  <c r="J346" i="15"/>
  <c r="I346" i="15"/>
  <c r="G346" i="15"/>
  <c r="Y345" i="15"/>
  <c r="V345" i="15"/>
  <c r="U345" i="15"/>
  <c r="P345" i="15"/>
  <c r="M345" i="15"/>
  <c r="L345" i="15"/>
  <c r="K345" i="15"/>
  <c r="J345" i="15"/>
  <c r="I345" i="15"/>
  <c r="G345" i="15"/>
  <c r="Y344" i="15"/>
  <c r="V344" i="15"/>
  <c r="U344" i="15"/>
  <c r="P344" i="15"/>
  <c r="M344" i="15"/>
  <c r="L344" i="15"/>
  <c r="K344" i="15"/>
  <c r="J344" i="15"/>
  <c r="I344" i="15"/>
  <c r="G344" i="15"/>
  <c r="Y343" i="15"/>
  <c r="V343" i="15"/>
  <c r="U343" i="15"/>
  <c r="P343" i="15"/>
  <c r="M343" i="15"/>
  <c r="L343" i="15"/>
  <c r="K343" i="15"/>
  <c r="J343" i="15"/>
  <c r="I343" i="15"/>
  <c r="G343" i="15"/>
  <c r="Y342" i="15"/>
  <c r="V342" i="15"/>
  <c r="U342" i="15"/>
  <c r="P342" i="15"/>
  <c r="M342" i="15"/>
  <c r="L342" i="15"/>
  <c r="K342" i="15"/>
  <c r="J342" i="15"/>
  <c r="I342" i="15"/>
  <c r="G342" i="15"/>
  <c r="Y341" i="15"/>
  <c r="V341" i="15"/>
  <c r="U341" i="15"/>
  <c r="P341" i="15"/>
  <c r="M341" i="15"/>
  <c r="L341" i="15"/>
  <c r="K341" i="15"/>
  <c r="J341" i="15"/>
  <c r="I341" i="15"/>
  <c r="G341" i="15"/>
  <c r="Y340" i="15"/>
  <c r="V340" i="15"/>
  <c r="U340" i="15"/>
  <c r="P340" i="15"/>
  <c r="M340" i="15"/>
  <c r="L340" i="15"/>
  <c r="K340" i="15"/>
  <c r="J340" i="15"/>
  <c r="I340" i="15"/>
  <c r="G340" i="15"/>
  <c r="Y339" i="15"/>
  <c r="V339" i="15"/>
  <c r="U339" i="15"/>
  <c r="P339" i="15"/>
  <c r="M339" i="15"/>
  <c r="L339" i="15"/>
  <c r="K339" i="15"/>
  <c r="J339" i="15"/>
  <c r="I339" i="15"/>
  <c r="G339" i="15"/>
  <c r="Y338" i="15"/>
  <c r="V338" i="15"/>
  <c r="U338" i="15"/>
  <c r="P338" i="15"/>
  <c r="M338" i="15"/>
  <c r="L338" i="15"/>
  <c r="K338" i="15"/>
  <c r="J338" i="15"/>
  <c r="I338" i="15"/>
  <c r="G338" i="15"/>
  <c r="Y337" i="15"/>
  <c r="V337" i="15"/>
  <c r="U337" i="15"/>
  <c r="P337" i="15"/>
  <c r="M337" i="15"/>
  <c r="L337" i="15"/>
  <c r="K337" i="15"/>
  <c r="J337" i="15"/>
  <c r="I337" i="15"/>
  <c r="G337" i="15"/>
  <c r="Y336" i="15"/>
  <c r="V336" i="15"/>
  <c r="U336" i="15"/>
  <c r="P336" i="15"/>
  <c r="M336" i="15"/>
  <c r="L336" i="15"/>
  <c r="K336" i="15"/>
  <c r="J336" i="15"/>
  <c r="I336" i="15"/>
  <c r="G336" i="15"/>
  <c r="Y335" i="15"/>
  <c r="V335" i="15"/>
  <c r="U335" i="15"/>
  <c r="P335" i="15"/>
  <c r="M335" i="15"/>
  <c r="L335" i="15"/>
  <c r="K335" i="15"/>
  <c r="J335" i="15"/>
  <c r="I335" i="15"/>
  <c r="G335" i="15"/>
  <c r="Y334" i="15"/>
  <c r="V334" i="15"/>
  <c r="U334" i="15"/>
  <c r="P334" i="15"/>
  <c r="M334" i="15"/>
  <c r="L334" i="15"/>
  <c r="K334" i="15"/>
  <c r="J334" i="15"/>
  <c r="I334" i="15"/>
  <c r="G334" i="15"/>
  <c r="Y333" i="15"/>
  <c r="V333" i="15"/>
  <c r="U333" i="15"/>
  <c r="P333" i="15"/>
  <c r="M333" i="15"/>
  <c r="L333" i="15"/>
  <c r="K333" i="15"/>
  <c r="J333" i="15"/>
  <c r="I333" i="15"/>
  <c r="G333" i="15"/>
  <c r="Y332" i="15"/>
  <c r="V332" i="15"/>
  <c r="U332" i="15"/>
  <c r="P332" i="15"/>
  <c r="M332" i="15"/>
  <c r="L332" i="15"/>
  <c r="K332" i="15"/>
  <c r="J332" i="15"/>
  <c r="I332" i="15"/>
  <c r="G332" i="15"/>
  <c r="Y331" i="15"/>
  <c r="V331" i="15"/>
  <c r="U331" i="15"/>
  <c r="P331" i="15"/>
  <c r="M331" i="15"/>
  <c r="L331" i="15"/>
  <c r="K331" i="15"/>
  <c r="J331" i="15"/>
  <c r="I331" i="15"/>
  <c r="G331" i="15"/>
  <c r="Y330" i="15"/>
  <c r="V330" i="15"/>
  <c r="U330" i="15"/>
  <c r="P330" i="15"/>
  <c r="M330" i="15"/>
  <c r="L330" i="15"/>
  <c r="K330" i="15"/>
  <c r="J330" i="15"/>
  <c r="I330" i="15"/>
  <c r="G330" i="15"/>
  <c r="Y329" i="15"/>
  <c r="V329" i="15"/>
  <c r="U329" i="15"/>
  <c r="P329" i="15"/>
  <c r="M329" i="15"/>
  <c r="L329" i="15"/>
  <c r="K329" i="15"/>
  <c r="J329" i="15"/>
  <c r="I329" i="15"/>
  <c r="G329" i="15"/>
  <c r="Y328" i="15"/>
  <c r="V328" i="15"/>
  <c r="U328" i="15"/>
  <c r="P328" i="15"/>
  <c r="M328" i="15"/>
  <c r="L328" i="15"/>
  <c r="K328" i="15"/>
  <c r="J328" i="15"/>
  <c r="I328" i="15"/>
  <c r="G328" i="15"/>
  <c r="Y327" i="15"/>
  <c r="V327" i="15"/>
  <c r="U327" i="15"/>
  <c r="P327" i="15"/>
  <c r="M327" i="15"/>
  <c r="L327" i="15"/>
  <c r="K327" i="15"/>
  <c r="J327" i="15"/>
  <c r="I327" i="15"/>
  <c r="G327" i="15"/>
  <c r="Y326" i="15"/>
  <c r="V326" i="15"/>
  <c r="U326" i="15"/>
  <c r="P326" i="15"/>
  <c r="M326" i="15"/>
  <c r="L326" i="15"/>
  <c r="K326" i="15"/>
  <c r="J326" i="15"/>
  <c r="I326" i="15"/>
  <c r="G326" i="15"/>
  <c r="Y325" i="15"/>
  <c r="V325" i="15"/>
  <c r="U325" i="15"/>
  <c r="P325" i="15"/>
  <c r="M325" i="15"/>
  <c r="L325" i="15"/>
  <c r="K325" i="15"/>
  <c r="J325" i="15"/>
  <c r="I325" i="15"/>
  <c r="G325" i="15"/>
  <c r="Y324" i="15"/>
  <c r="V324" i="15"/>
  <c r="U324" i="15"/>
  <c r="P324" i="15"/>
  <c r="M324" i="15"/>
  <c r="L324" i="15"/>
  <c r="K324" i="15"/>
  <c r="J324" i="15"/>
  <c r="I324" i="15"/>
  <c r="G324" i="15"/>
  <c r="Y323" i="15"/>
  <c r="V323" i="15"/>
  <c r="U323" i="15"/>
  <c r="P323" i="15"/>
  <c r="M323" i="15"/>
  <c r="L323" i="15"/>
  <c r="K323" i="15"/>
  <c r="J323" i="15"/>
  <c r="I323" i="15"/>
  <c r="G323" i="15"/>
  <c r="Y322" i="15"/>
  <c r="V322" i="15"/>
  <c r="U322" i="15"/>
  <c r="P322" i="15"/>
  <c r="M322" i="15"/>
  <c r="L322" i="15"/>
  <c r="K322" i="15"/>
  <c r="J322" i="15"/>
  <c r="I322" i="15"/>
  <c r="G322" i="15"/>
  <c r="Y321" i="15"/>
  <c r="V321" i="15"/>
  <c r="U321" i="15"/>
  <c r="P321" i="15"/>
  <c r="M321" i="15"/>
  <c r="L321" i="15"/>
  <c r="K321" i="15"/>
  <c r="J321" i="15"/>
  <c r="I321" i="15"/>
  <c r="G321" i="15"/>
  <c r="Y320" i="15"/>
  <c r="V320" i="15"/>
  <c r="U320" i="15"/>
  <c r="P320" i="15"/>
  <c r="M320" i="15"/>
  <c r="L320" i="15"/>
  <c r="K320" i="15"/>
  <c r="J320" i="15"/>
  <c r="I320" i="15"/>
  <c r="G320" i="15"/>
  <c r="Y319" i="15"/>
  <c r="V319" i="15"/>
  <c r="U319" i="15"/>
  <c r="P319" i="15"/>
  <c r="M319" i="15"/>
  <c r="L319" i="15"/>
  <c r="K319" i="15"/>
  <c r="J319" i="15"/>
  <c r="I319" i="15"/>
  <c r="G319" i="15"/>
  <c r="Y318" i="15"/>
  <c r="V318" i="15"/>
  <c r="U318" i="15"/>
  <c r="P318" i="15"/>
  <c r="M318" i="15"/>
  <c r="L318" i="15"/>
  <c r="K318" i="15"/>
  <c r="J318" i="15"/>
  <c r="I318" i="15"/>
  <c r="G318" i="15"/>
  <c r="Y317" i="15"/>
  <c r="V317" i="15"/>
  <c r="U317" i="15"/>
  <c r="P317" i="15"/>
  <c r="M317" i="15"/>
  <c r="L317" i="15"/>
  <c r="K317" i="15"/>
  <c r="J317" i="15"/>
  <c r="I317" i="15"/>
  <c r="G317" i="15"/>
  <c r="Y316" i="15"/>
  <c r="V316" i="15"/>
  <c r="U316" i="15"/>
  <c r="P316" i="15"/>
  <c r="M316" i="15"/>
  <c r="L316" i="15"/>
  <c r="K316" i="15"/>
  <c r="J316" i="15"/>
  <c r="I316" i="15"/>
  <c r="G316" i="15"/>
  <c r="Y315" i="15"/>
  <c r="V315" i="15"/>
  <c r="U315" i="15"/>
  <c r="P315" i="15"/>
  <c r="M315" i="15"/>
  <c r="L315" i="15"/>
  <c r="K315" i="15"/>
  <c r="J315" i="15"/>
  <c r="I315" i="15"/>
  <c r="G315" i="15"/>
  <c r="Y314" i="15"/>
  <c r="V314" i="15"/>
  <c r="U314" i="15"/>
  <c r="P314" i="15"/>
  <c r="M314" i="15"/>
  <c r="L314" i="15"/>
  <c r="K314" i="15"/>
  <c r="J314" i="15"/>
  <c r="I314" i="15"/>
  <c r="G314" i="15"/>
  <c r="Y313" i="15"/>
  <c r="V313" i="15"/>
  <c r="U313" i="15"/>
  <c r="P313" i="15"/>
  <c r="M313" i="15"/>
  <c r="L313" i="15"/>
  <c r="K313" i="15"/>
  <c r="J313" i="15"/>
  <c r="I313" i="15"/>
  <c r="G313" i="15"/>
  <c r="Y312" i="15"/>
  <c r="V312" i="15"/>
  <c r="U312" i="15"/>
  <c r="P312" i="15"/>
  <c r="M312" i="15"/>
  <c r="L312" i="15"/>
  <c r="K312" i="15"/>
  <c r="J312" i="15"/>
  <c r="I312" i="15"/>
  <c r="G312" i="15"/>
  <c r="Y311" i="15"/>
  <c r="V311" i="15"/>
  <c r="U311" i="15"/>
  <c r="P311" i="15"/>
  <c r="M311" i="15"/>
  <c r="L311" i="15"/>
  <c r="K311" i="15"/>
  <c r="J311" i="15"/>
  <c r="I311" i="15"/>
  <c r="G311" i="15"/>
  <c r="Y310" i="15"/>
  <c r="V310" i="15"/>
  <c r="U310" i="15"/>
  <c r="P310" i="15"/>
  <c r="M310" i="15"/>
  <c r="L310" i="15"/>
  <c r="K310" i="15"/>
  <c r="J310" i="15"/>
  <c r="I310" i="15"/>
  <c r="G310" i="15"/>
  <c r="Y309" i="15"/>
  <c r="V309" i="15"/>
  <c r="U309" i="15"/>
  <c r="P309" i="15"/>
  <c r="M309" i="15"/>
  <c r="L309" i="15"/>
  <c r="K309" i="15"/>
  <c r="J309" i="15"/>
  <c r="I309" i="15"/>
  <c r="G309" i="15"/>
  <c r="Y308" i="15"/>
  <c r="V308" i="15"/>
  <c r="U308" i="15"/>
  <c r="P308" i="15"/>
  <c r="M308" i="15"/>
  <c r="L308" i="15"/>
  <c r="K308" i="15"/>
  <c r="J308" i="15"/>
  <c r="I308" i="15"/>
  <c r="G308" i="15"/>
  <c r="Y307" i="15"/>
  <c r="V307" i="15"/>
  <c r="U307" i="15"/>
  <c r="P307" i="15"/>
  <c r="M307" i="15"/>
  <c r="L307" i="15"/>
  <c r="K307" i="15"/>
  <c r="J307" i="15"/>
  <c r="I307" i="15"/>
  <c r="G307" i="15"/>
  <c r="Y306" i="15"/>
  <c r="V306" i="15"/>
  <c r="U306" i="15"/>
  <c r="P306" i="15"/>
  <c r="M306" i="15"/>
  <c r="L306" i="15"/>
  <c r="K306" i="15"/>
  <c r="J306" i="15"/>
  <c r="I306" i="15"/>
  <c r="G306" i="15"/>
  <c r="Y305" i="15"/>
  <c r="V305" i="15"/>
  <c r="U305" i="15"/>
  <c r="P305" i="15"/>
  <c r="M305" i="15"/>
  <c r="L305" i="15"/>
  <c r="K305" i="15"/>
  <c r="J305" i="15"/>
  <c r="I305" i="15"/>
  <c r="G305" i="15"/>
  <c r="Y304" i="15"/>
  <c r="V304" i="15"/>
  <c r="U304" i="15"/>
  <c r="P304" i="15"/>
  <c r="M304" i="15"/>
  <c r="L304" i="15"/>
  <c r="K304" i="15"/>
  <c r="J304" i="15"/>
  <c r="I304" i="15"/>
  <c r="G304" i="15"/>
  <c r="Y303" i="15"/>
  <c r="V303" i="15"/>
  <c r="U303" i="15"/>
  <c r="P303" i="15"/>
  <c r="M303" i="15"/>
  <c r="L303" i="15"/>
  <c r="K303" i="15"/>
  <c r="J303" i="15"/>
  <c r="I303" i="15"/>
  <c r="G303" i="15"/>
  <c r="Y302" i="15"/>
  <c r="V302" i="15"/>
  <c r="U302" i="15"/>
  <c r="P302" i="15"/>
  <c r="M302" i="15"/>
  <c r="L302" i="15"/>
  <c r="K302" i="15"/>
  <c r="J302" i="15"/>
  <c r="I302" i="15"/>
  <c r="G302" i="15"/>
  <c r="Y301" i="15"/>
  <c r="V301" i="15"/>
  <c r="U301" i="15"/>
  <c r="P301" i="15"/>
  <c r="M301" i="15"/>
  <c r="L301" i="15"/>
  <c r="K301" i="15"/>
  <c r="J301" i="15"/>
  <c r="I301" i="15"/>
  <c r="G301" i="15"/>
  <c r="Y300" i="15"/>
  <c r="V300" i="15"/>
  <c r="U300" i="15"/>
  <c r="P300" i="15"/>
  <c r="M300" i="15"/>
  <c r="L300" i="15"/>
  <c r="K300" i="15"/>
  <c r="J300" i="15"/>
  <c r="I300" i="15"/>
  <c r="G300" i="15"/>
  <c r="Y299" i="15"/>
  <c r="V299" i="15"/>
  <c r="U299" i="15"/>
  <c r="P299" i="15"/>
  <c r="M299" i="15"/>
  <c r="L299" i="15"/>
  <c r="K299" i="15"/>
  <c r="J299" i="15"/>
  <c r="I299" i="15"/>
  <c r="G299" i="15"/>
  <c r="Y298" i="15"/>
  <c r="V298" i="15"/>
  <c r="U298" i="15"/>
  <c r="P298" i="15"/>
  <c r="M298" i="15"/>
  <c r="L298" i="15"/>
  <c r="K298" i="15"/>
  <c r="J298" i="15"/>
  <c r="I298" i="15"/>
  <c r="G298" i="15"/>
  <c r="Y297" i="15"/>
  <c r="V297" i="15"/>
  <c r="U297" i="15"/>
  <c r="P297" i="15"/>
  <c r="M297" i="15"/>
  <c r="L297" i="15"/>
  <c r="K297" i="15"/>
  <c r="J297" i="15"/>
  <c r="I297" i="15"/>
  <c r="G297" i="15"/>
  <c r="Y296" i="15"/>
  <c r="V296" i="15"/>
  <c r="U296" i="15"/>
  <c r="P296" i="15"/>
  <c r="M296" i="15"/>
  <c r="L296" i="15"/>
  <c r="K296" i="15"/>
  <c r="J296" i="15"/>
  <c r="I296" i="15"/>
  <c r="G296" i="15"/>
  <c r="Y295" i="15"/>
  <c r="V295" i="15"/>
  <c r="U295" i="15"/>
  <c r="P295" i="15"/>
  <c r="M295" i="15"/>
  <c r="L295" i="15"/>
  <c r="K295" i="15"/>
  <c r="J295" i="15"/>
  <c r="I295" i="15"/>
  <c r="G295" i="15"/>
  <c r="Y294" i="15"/>
  <c r="V294" i="15"/>
  <c r="U294" i="15"/>
  <c r="P294" i="15"/>
  <c r="M294" i="15"/>
  <c r="L294" i="15"/>
  <c r="K294" i="15"/>
  <c r="J294" i="15"/>
  <c r="I294" i="15"/>
  <c r="G294" i="15"/>
  <c r="Y293" i="15"/>
  <c r="V293" i="15"/>
  <c r="U293" i="15"/>
  <c r="P293" i="15"/>
  <c r="M293" i="15"/>
  <c r="L293" i="15"/>
  <c r="K293" i="15"/>
  <c r="J293" i="15"/>
  <c r="I293" i="15"/>
  <c r="G293" i="15"/>
  <c r="Y292" i="15"/>
  <c r="V292" i="15"/>
  <c r="U292" i="15"/>
  <c r="P292" i="15"/>
  <c r="M292" i="15"/>
  <c r="L292" i="15"/>
  <c r="K292" i="15"/>
  <c r="J292" i="15"/>
  <c r="I292" i="15"/>
  <c r="G292" i="15"/>
  <c r="Y291" i="15"/>
  <c r="V291" i="15"/>
  <c r="U291" i="15"/>
  <c r="P291" i="15"/>
  <c r="M291" i="15"/>
  <c r="L291" i="15"/>
  <c r="K291" i="15"/>
  <c r="J291" i="15"/>
  <c r="I291" i="15"/>
  <c r="G291" i="15"/>
  <c r="Y290" i="15"/>
  <c r="V290" i="15"/>
  <c r="U290" i="15"/>
  <c r="P290" i="15"/>
  <c r="M290" i="15"/>
  <c r="L290" i="15"/>
  <c r="K290" i="15"/>
  <c r="J290" i="15"/>
  <c r="I290" i="15"/>
  <c r="G290" i="15"/>
  <c r="Y289" i="15"/>
  <c r="V289" i="15"/>
  <c r="U289" i="15"/>
  <c r="P289" i="15"/>
  <c r="M289" i="15"/>
  <c r="L289" i="15"/>
  <c r="K289" i="15"/>
  <c r="J289" i="15"/>
  <c r="I289" i="15"/>
  <c r="G289" i="15"/>
  <c r="Y288" i="15"/>
  <c r="V288" i="15"/>
  <c r="U288" i="15"/>
  <c r="P288" i="15"/>
  <c r="M288" i="15"/>
  <c r="L288" i="15"/>
  <c r="K288" i="15"/>
  <c r="J288" i="15"/>
  <c r="I288" i="15"/>
  <c r="G288" i="15"/>
  <c r="Y287" i="15"/>
  <c r="V287" i="15"/>
  <c r="U287" i="15"/>
  <c r="P287" i="15"/>
  <c r="M287" i="15"/>
  <c r="L287" i="15"/>
  <c r="K287" i="15"/>
  <c r="J287" i="15"/>
  <c r="I287" i="15"/>
  <c r="G287" i="15"/>
  <c r="Y286" i="15"/>
  <c r="V286" i="15"/>
  <c r="U286" i="15"/>
  <c r="P286" i="15"/>
  <c r="M286" i="15"/>
  <c r="L286" i="15"/>
  <c r="K286" i="15"/>
  <c r="J286" i="15"/>
  <c r="I286" i="15"/>
  <c r="G286" i="15"/>
  <c r="Y285" i="15"/>
  <c r="V285" i="15"/>
  <c r="U285" i="15"/>
  <c r="P285" i="15"/>
  <c r="M285" i="15"/>
  <c r="L285" i="15"/>
  <c r="K285" i="15"/>
  <c r="J285" i="15"/>
  <c r="I285" i="15"/>
  <c r="G285" i="15"/>
  <c r="Y284" i="15"/>
  <c r="V284" i="15"/>
  <c r="U284" i="15"/>
  <c r="P284" i="15"/>
  <c r="M284" i="15"/>
  <c r="L284" i="15"/>
  <c r="K284" i="15"/>
  <c r="J284" i="15"/>
  <c r="I284" i="15"/>
  <c r="G284" i="15"/>
  <c r="Y283" i="15"/>
  <c r="V283" i="15"/>
  <c r="U283" i="15"/>
  <c r="P283" i="15"/>
  <c r="M283" i="15"/>
  <c r="L283" i="15"/>
  <c r="K283" i="15"/>
  <c r="J283" i="15"/>
  <c r="I283" i="15"/>
  <c r="G283" i="15"/>
  <c r="Y282" i="15"/>
  <c r="V282" i="15"/>
  <c r="U282" i="15"/>
  <c r="P282" i="15"/>
  <c r="M282" i="15"/>
  <c r="L282" i="15"/>
  <c r="K282" i="15"/>
  <c r="J282" i="15"/>
  <c r="I282" i="15"/>
  <c r="G282" i="15"/>
  <c r="Y281" i="15"/>
  <c r="V281" i="15"/>
  <c r="U281" i="15"/>
  <c r="P281" i="15"/>
  <c r="M281" i="15"/>
  <c r="L281" i="15"/>
  <c r="K281" i="15"/>
  <c r="J281" i="15"/>
  <c r="I281" i="15"/>
  <c r="G281" i="15"/>
  <c r="Y280" i="15"/>
  <c r="V280" i="15"/>
  <c r="U280" i="15"/>
  <c r="P280" i="15"/>
  <c r="M280" i="15"/>
  <c r="L280" i="15"/>
  <c r="K280" i="15"/>
  <c r="J280" i="15"/>
  <c r="I280" i="15"/>
  <c r="G280" i="15"/>
  <c r="Y279" i="15"/>
  <c r="V279" i="15"/>
  <c r="U279" i="15"/>
  <c r="P279" i="15"/>
  <c r="M279" i="15"/>
  <c r="L279" i="15"/>
  <c r="K279" i="15"/>
  <c r="J279" i="15"/>
  <c r="I279" i="15"/>
  <c r="G279" i="15"/>
  <c r="Y278" i="15"/>
  <c r="V278" i="15"/>
  <c r="U278" i="15"/>
  <c r="P278" i="15"/>
  <c r="M278" i="15"/>
  <c r="L278" i="15"/>
  <c r="K278" i="15"/>
  <c r="J278" i="15"/>
  <c r="I278" i="15"/>
  <c r="G278" i="15"/>
  <c r="Y277" i="15"/>
  <c r="V277" i="15"/>
  <c r="U277" i="15"/>
  <c r="P277" i="15"/>
  <c r="M277" i="15"/>
  <c r="L277" i="15"/>
  <c r="K277" i="15"/>
  <c r="J277" i="15"/>
  <c r="I277" i="15"/>
  <c r="G277" i="15"/>
  <c r="Y276" i="15"/>
  <c r="V276" i="15"/>
  <c r="U276" i="15"/>
  <c r="P276" i="15"/>
  <c r="M276" i="15"/>
  <c r="L276" i="15"/>
  <c r="K276" i="15"/>
  <c r="J276" i="15"/>
  <c r="I276" i="15"/>
  <c r="G276" i="15"/>
  <c r="Y275" i="15"/>
  <c r="V275" i="15"/>
  <c r="U275" i="15"/>
  <c r="P275" i="15"/>
  <c r="M275" i="15"/>
  <c r="L275" i="15"/>
  <c r="K275" i="15"/>
  <c r="J275" i="15"/>
  <c r="I275" i="15"/>
  <c r="G275" i="15"/>
  <c r="Y274" i="15"/>
  <c r="V274" i="15"/>
  <c r="U274" i="15"/>
  <c r="P274" i="15"/>
  <c r="M274" i="15"/>
  <c r="L274" i="15"/>
  <c r="K274" i="15"/>
  <c r="J274" i="15"/>
  <c r="I274" i="15"/>
  <c r="G274" i="15"/>
  <c r="Y273" i="15"/>
  <c r="V273" i="15"/>
  <c r="U273" i="15"/>
  <c r="P273" i="15"/>
  <c r="M273" i="15"/>
  <c r="L273" i="15"/>
  <c r="K273" i="15"/>
  <c r="J273" i="15"/>
  <c r="I273" i="15"/>
  <c r="G273" i="15"/>
  <c r="Y272" i="15"/>
  <c r="V272" i="15"/>
  <c r="U272" i="15"/>
  <c r="P272" i="15"/>
  <c r="M272" i="15"/>
  <c r="L272" i="15"/>
  <c r="K272" i="15"/>
  <c r="J272" i="15"/>
  <c r="I272" i="15"/>
  <c r="G272" i="15"/>
  <c r="Y271" i="15"/>
  <c r="V271" i="15"/>
  <c r="U271" i="15"/>
  <c r="P271" i="15"/>
  <c r="M271" i="15"/>
  <c r="L271" i="15"/>
  <c r="K271" i="15"/>
  <c r="J271" i="15"/>
  <c r="I271" i="15"/>
  <c r="G271" i="15"/>
  <c r="Y270" i="15"/>
  <c r="V270" i="15"/>
  <c r="U270" i="15"/>
  <c r="P270" i="15"/>
  <c r="M270" i="15"/>
  <c r="L270" i="15"/>
  <c r="K270" i="15"/>
  <c r="J270" i="15"/>
  <c r="I270" i="15"/>
  <c r="G270" i="15"/>
  <c r="Y269" i="15"/>
  <c r="V269" i="15"/>
  <c r="U269" i="15"/>
  <c r="P269" i="15"/>
  <c r="M269" i="15"/>
  <c r="L269" i="15"/>
  <c r="K269" i="15"/>
  <c r="J269" i="15"/>
  <c r="I269" i="15"/>
  <c r="G269" i="15"/>
  <c r="Y268" i="15"/>
  <c r="V268" i="15"/>
  <c r="U268" i="15"/>
  <c r="P268" i="15"/>
  <c r="M268" i="15"/>
  <c r="L268" i="15"/>
  <c r="K268" i="15"/>
  <c r="J268" i="15"/>
  <c r="I268" i="15"/>
  <c r="G268" i="15"/>
  <c r="Y267" i="15"/>
  <c r="V267" i="15"/>
  <c r="U267" i="15"/>
  <c r="P267" i="15"/>
  <c r="M267" i="15"/>
  <c r="L267" i="15"/>
  <c r="K267" i="15"/>
  <c r="J267" i="15"/>
  <c r="I267" i="15"/>
  <c r="G267" i="15"/>
  <c r="Y266" i="15"/>
  <c r="V266" i="15"/>
  <c r="U266" i="15"/>
  <c r="P266" i="15"/>
  <c r="M266" i="15"/>
  <c r="L266" i="15"/>
  <c r="K266" i="15"/>
  <c r="J266" i="15"/>
  <c r="I266" i="15"/>
  <c r="G266" i="15"/>
  <c r="Y265" i="15"/>
  <c r="V265" i="15"/>
  <c r="U265" i="15"/>
  <c r="P265" i="15"/>
  <c r="M265" i="15"/>
  <c r="L265" i="15"/>
  <c r="K265" i="15"/>
  <c r="J265" i="15"/>
  <c r="I265" i="15"/>
  <c r="G265" i="15"/>
  <c r="Y264" i="15"/>
  <c r="V264" i="15"/>
  <c r="U264" i="15"/>
  <c r="P264" i="15"/>
  <c r="M264" i="15"/>
  <c r="L264" i="15"/>
  <c r="K264" i="15"/>
  <c r="J264" i="15"/>
  <c r="I264" i="15"/>
  <c r="G264" i="15"/>
  <c r="Y263" i="15"/>
  <c r="V263" i="15"/>
  <c r="U263" i="15"/>
  <c r="P263" i="15"/>
  <c r="M263" i="15"/>
  <c r="L263" i="15"/>
  <c r="K263" i="15"/>
  <c r="J263" i="15"/>
  <c r="I263" i="15"/>
  <c r="G263" i="15"/>
  <c r="Y262" i="15"/>
  <c r="V262" i="15"/>
  <c r="U262" i="15"/>
  <c r="P262" i="15"/>
  <c r="M262" i="15"/>
  <c r="L262" i="15"/>
  <c r="K262" i="15"/>
  <c r="J262" i="15"/>
  <c r="I262" i="15"/>
  <c r="G262" i="15"/>
  <c r="Y261" i="15"/>
  <c r="V261" i="15"/>
  <c r="U261" i="15"/>
  <c r="P261" i="15"/>
  <c r="M261" i="15"/>
  <c r="L261" i="15"/>
  <c r="K261" i="15"/>
  <c r="J261" i="15"/>
  <c r="I261" i="15"/>
  <c r="G261" i="15"/>
  <c r="Y260" i="15"/>
  <c r="V260" i="15"/>
  <c r="U260" i="15"/>
  <c r="P260" i="15"/>
  <c r="M260" i="15"/>
  <c r="L260" i="15"/>
  <c r="K260" i="15"/>
  <c r="J260" i="15"/>
  <c r="I260" i="15"/>
  <c r="G260" i="15"/>
  <c r="Y259" i="15"/>
  <c r="V259" i="15"/>
  <c r="U259" i="15"/>
  <c r="P259" i="15"/>
  <c r="M259" i="15"/>
  <c r="L259" i="15"/>
  <c r="K259" i="15"/>
  <c r="J259" i="15"/>
  <c r="I259" i="15"/>
  <c r="G259" i="15"/>
  <c r="Y258" i="15"/>
  <c r="V258" i="15"/>
  <c r="U258" i="15"/>
  <c r="P258" i="15"/>
  <c r="M258" i="15"/>
  <c r="L258" i="15"/>
  <c r="K258" i="15"/>
  <c r="J258" i="15"/>
  <c r="I258" i="15"/>
  <c r="G258" i="15"/>
  <c r="Y257" i="15"/>
  <c r="V257" i="15"/>
  <c r="U257" i="15"/>
  <c r="P257" i="15"/>
  <c r="M257" i="15"/>
  <c r="L257" i="15"/>
  <c r="K257" i="15"/>
  <c r="J257" i="15"/>
  <c r="I257" i="15"/>
  <c r="G257" i="15"/>
  <c r="Y256" i="15"/>
  <c r="V256" i="15"/>
  <c r="U256" i="15"/>
  <c r="P256" i="15"/>
  <c r="M256" i="15"/>
  <c r="L256" i="15"/>
  <c r="K256" i="15"/>
  <c r="J256" i="15"/>
  <c r="I256" i="15"/>
  <c r="G256" i="15"/>
  <c r="Y255" i="15"/>
  <c r="V255" i="15"/>
  <c r="U255" i="15"/>
  <c r="P255" i="15"/>
  <c r="M255" i="15"/>
  <c r="L255" i="15"/>
  <c r="K255" i="15"/>
  <c r="J255" i="15"/>
  <c r="I255" i="15"/>
  <c r="G255" i="15"/>
  <c r="Y254" i="15"/>
  <c r="V254" i="15"/>
  <c r="U254" i="15"/>
  <c r="P254" i="15"/>
  <c r="M254" i="15"/>
  <c r="L254" i="15"/>
  <c r="K254" i="15"/>
  <c r="J254" i="15"/>
  <c r="I254" i="15"/>
  <c r="G254" i="15"/>
  <c r="Y253" i="15"/>
  <c r="V253" i="15"/>
  <c r="U253" i="15"/>
  <c r="P253" i="15"/>
  <c r="M253" i="15"/>
  <c r="L253" i="15"/>
  <c r="K253" i="15"/>
  <c r="J253" i="15"/>
  <c r="I253" i="15"/>
  <c r="G253" i="15"/>
  <c r="Y252" i="15"/>
  <c r="V252" i="15"/>
  <c r="U252" i="15"/>
  <c r="P252" i="15"/>
  <c r="M252" i="15"/>
  <c r="L252" i="15"/>
  <c r="K252" i="15"/>
  <c r="J252" i="15"/>
  <c r="I252" i="15"/>
  <c r="G252" i="15"/>
  <c r="Y251" i="15"/>
  <c r="V251" i="15"/>
  <c r="U251" i="15"/>
  <c r="P251" i="15"/>
  <c r="M251" i="15"/>
  <c r="L251" i="15"/>
  <c r="K251" i="15"/>
  <c r="J251" i="15"/>
  <c r="I251" i="15"/>
  <c r="G251" i="15"/>
  <c r="Y250" i="15"/>
  <c r="V250" i="15"/>
  <c r="U250" i="15"/>
  <c r="P250" i="15"/>
  <c r="M250" i="15"/>
  <c r="L250" i="15"/>
  <c r="K250" i="15"/>
  <c r="J250" i="15"/>
  <c r="I250" i="15"/>
  <c r="G250" i="15"/>
  <c r="Y249" i="15"/>
  <c r="V249" i="15"/>
  <c r="U249" i="15"/>
  <c r="P249" i="15"/>
  <c r="M249" i="15"/>
  <c r="L249" i="15"/>
  <c r="K249" i="15"/>
  <c r="J249" i="15"/>
  <c r="I249" i="15"/>
  <c r="G249" i="15"/>
  <c r="Y248" i="15"/>
  <c r="V248" i="15"/>
  <c r="U248" i="15"/>
  <c r="P248" i="15"/>
  <c r="M248" i="15"/>
  <c r="L248" i="15"/>
  <c r="K248" i="15"/>
  <c r="J248" i="15"/>
  <c r="I248" i="15"/>
  <c r="G248" i="15"/>
  <c r="Y247" i="15"/>
  <c r="V247" i="15"/>
  <c r="U247" i="15"/>
  <c r="P247" i="15"/>
  <c r="M247" i="15"/>
  <c r="L247" i="15"/>
  <c r="K247" i="15"/>
  <c r="J247" i="15"/>
  <c r="I247" i="15"/>
  <c r="G247" i="15"/>
  <c r="Y246" i="15"/>
  <c r="V246" i="15"/>
  <c r="U246" i="15"/>
  <c r="P246" i="15"/>
  <c r="M246" i="15"/>
  <c r="L246" i="15"/>
  <c r="K246" i="15"/>
  <c r="J246" i="15"/>
  <c r="I246" i="15"/>
  <c r="G246" i="15"/>
  <c r="Y245" i="15"/>
  <c r="V245" i="15"/>
  <c r="U245" i="15"/>
  <c r="P245" i="15"/>
  <c r="M245" i="15"/>
  <c r="L245" i="15"/>
  <c r="K245" i="15"/>
  <c r="J245" i="15"/>
  <c r="I245" i="15"/>
  <c r="G245" i="15"/>
  <c r="Y244" i="15"/>
  <c r="V244" i="15"/>
  <c r="U244" i="15"/>
  <c r="P244" i="15"/>
  <c r="M244" i="15"/>
  <c r="L244" i="15"/>
  <c r="K244" i="15"/>
  <c r="J244" i="15"/>
  <c r="I244" i="15"/>
  <c r="G244" i="15"/>
  <c r="Y243" i="15"/>
  <c r="V243" i="15"/>
  <c r="U243" i="15"/>
  <c r="P243" i="15"/>
  <c r="M243" i="15"/>
  <c r="L243" i="15"/>
  <c r="K243" i="15"/>
  <c r="J243" i="15"/>
  <c r="I243" i="15"/>
  <c r="G243" i="15"/>
  <c r="Y242" i="15"/>
  <c r="V242" i="15"/>
  <c r="U242" i="15"/>
  <c r="P242" i="15"/>
  <c r="M242" i="15"/>
  <c r="L242" i="15"/>
  <c r="K242" i="15"/>
  <c r="J242" i="15"/>
  <c r="I242" i="15"/>
  <c r="G242" i="15"/>
  <c r="Y241" i="15"/>
  <c r="V241" i="15"/>
  <c r="U241" i="15"/>
  <c r="P241" i="15"/>
  <c r="M241" i="15"/>
  <c r="L241" i="15"/>
  <c r="K241" i="15"/>
  <c r="J241" i="15"/>
  <c r="I241" i="15"/>
  <c r="G241" i="15"/>
  <c r="Y240" i="15"/>
  <c r="V240" i="15"/>
  <c r="U240" i="15"/>
  <c r="P240" i="15"/>
  <c r="M240" i="15"/>
  <c r="L240" i="15"/>
  <c r="K240" i="15"/>
  <c r="J240" i="15"/>
  <c r="I240" i="15"/>
  <c r="G240" i="15"/>
  <c r="Y239" i="15"/>
  <c r="V239" i="15"/>
  <c r="U239" i="15"/>
  <c r="P239" i="15"/>
  <c r="M239" i="15"/>
  <c r="L239" i="15"/>
  <c r="K239" i="15"/>
  <c r="J239" i="15"/>
  <c r="I239" i="15"/>
  <c r="G239" i="15"/>
  <c r="Y238" i="15"/>
  <c r="V238" i="15"/>
  <c r="U238" i="15"/>
  <c r="P238" i="15"/>
  <c r="M238" i="15"/>
  <c r="L238" i="15"/>
  <c r="K238" i="15"/>
  <c r="J238" i="15"/>
  <c r="I238" i="15"/>
  <c r="G238" i="15"/>
  <c r="Y237" i="15"/>
  <c r="V237" i="15"/>
  <c r="U237" i="15"/>
  <c r="P237" i="15"/>
  <c r="M237" i="15"/>
  <c r="L237" i="15"/>
  <c r="K237" i="15"/>
  <c r="J237" i="15"/>
  <c r="I237" i="15"/>
  <c r="G237" i="15"/>
  <c r="Y236" i="15"/>
  <c r="V236" i="15"/>
  <c r="U236" i="15"/>
  <c r="P236" i="15"/>
  <c r="M236" i="15"/>
  <c r="L236" i="15"/>
  <c r="K236" i="15"/>
  <c r="J236" i="15"/>
  <c r="I236" i="15"/>
  <c r="G236" i="15"/>
  <c r="Y235" i="15"/>
  <c r="V235" i="15"/>
  <c r="U235" i="15"/>
  <c r="P235" i="15"/>
  <c r="M235" i="15"/>
  <c r="L235" i="15"/>
  <c r="K235" i="15"/>
  <c r="J235" i="15"/>
  <c r="I235" i="15"/>
  <c r="G235" i="15"/>
  <c r="Y234" i="15"/>
  <c r="V234" i="15"/>
  <c r="U234" i="15"/>
  <c r="P234" i="15"/>
  <c r="M234" i="15"/>
  <c r="L234" i="15"/>
  <c r="K234" i="15"/>
  <c r="J234" i="15"/>
  <c r="I234" i="15"/>
  <c r="G234" i="15"/>
  <c r="Y233" i="15"/>
  <c r="V233" i="15"/>
  <c r="U233" i="15"/>
  <c r="P233" i="15"/>
  <c r="M233" i="15"/>
  <c r="L233" i="15"/>
  <c r="K233" i="15"/>
  <c r="J233" i="15"/>
  <c r="I233" i="15"/>
  <c r="G233" i="15"/>
  <c r="Y232" i="15"/>
  <c r="V232" i="15"/>
  <c r="U232" i="15"/>
  <c r="P232" i="15"/>
  <c r="M232" i="15"/>
  <c r="L232" i="15"/>
  <c r="K232" i="15"/>
  <c r="J232" i="15"/>
  <c r="I232" i="15"/>
  <c r="G232" i="15"/>
  <c r="Y231" i="15"/>
  <c r="V231" i="15"/>
  <c r="U231" i="15"/>
  <c r="P231" i="15"/>
  <c r="M231" i="15"/>
  <c r="L231" i="15"/>
  <c r="K231" i="15"/>
  <c r="J231" i="15"/>
  <c r="I231" i="15"/>
  <c r="G231" i="15"/>
  <c r="Y230" i="15"/>
  <c r="V230" i="15"/>
  <c r="U230" i="15"/>
  <c r="P230" i="15"/>
  <c r="M230" i="15"/>
  <c r="L230" i="15"/>
  <c r="K230" i="15"/>
  <c r="J230" i="15"/>
  <c r="I230" i="15"/>
  <c r="G230" i="15"/>
  <c r="Y229" i="15"/>
  <c r="V229" i="15"/>
  <c r="U229" i="15"/>
  <c r="P229" i="15"/>
  <c r="M229" i="15"/>
  <c r="L229" i="15"/>
  <c r="K229" i="15"/>
  <c r="J229" i="15"/>
  <c r="I229" i="15"/>
  <c r="G229" i="15"/>
  <c r="Y228" i="15"/>
  <c r="V228" i="15"/>
  <c r="U228" i="15"/>
  <c r="P228" i="15"/>
  <c r="M228" i="15"/>
  <c r="L228" i="15"/>
  <c r="K228" i="15"/>
  <c r="J228" i="15"/>
  <c r="I228" i="15"/>
  <c r="G228" i="15"/>
  <c r="Y227" i="15"/>
  <c r="V227" i="15"/>
  <c r="U227" i="15"/>
  <c r="P227" i="15"/>
  <c r="M227" i="15"/>
  <c r="L227" i="15"/>
  <c r="K227" i="15"/>
  <c r="J227" i="15"/>
  <c r="I227" i="15"/>
  <c r="G227" i="15"/>
  <c r="Y226" i="15"/>
  <c r="V226" i="15"/>
  <c r="U226" i="15"/>
  <c r="P226" i="15"/>
  <c r="M226" i="15"/>
  <c r="L226" i="15"/>
  <c r="K226" i="15"/>
  <c r="J226" i="15"/>
  <c r="I226" i="15"/>
  <c r="G226" i="15"/>
  <c r="Y225" i="15"/>
  <c r="V225" i="15"/>
  <c r="U225" i="15"/>
  <c r="P225" i="15"/>
  <c r="M225" i="15"/>
  <c r="L225" i="15"/>
  <c r="K225" i="15"/>
  <c r="J225" i="15"/>
  <c r="I225" i="15"/>
  <c r="G225" i="15"/>
  <c r="Y224" i="15"/>
  <c r="V224" i="15"/>
  <c r="U224" i="15"/>
  <c r="P224" i="15"/>
  <c r="M224" i="15"/>
  <c r="L224" i="15"/>
  <c r="K224" i="15"/>
  <c r="J224" i="15"/>
  <c r="I224" i="15"/>
  <c r="G224" i="15"/>
  <c r="Y223" i="15"/>
  <c r="V223" i="15"/>
  <c r="U223" i="15"/>
  <c r="P223" i="15"/>
  <c r="M223" i="15"/>
  <c r="L223" i="15"/>
  <c r="K223" i="15"/>
  <c r="J223" i="15"/>
  <c r="I223" i="15"/>
  <c r="G223" i="15"/>
  <c r="Y222" i="15"/>
  <c r="V222" i="15"/>
  <c r="U222" i="15"/>
  <c r="P222" i="15"/>
  <c r="M222" i="15"/>
  <c r="L222" i="15"/>
  <c r="K222" i="15"/>
  <c r="J222" i="15"/>
  <c r="I222" i="15"/>
  <c r="G222" i="15"/>
  <c r="Y221" i="15"/>
  <c r="V221" i="15"/>
  <c r="U221" i="15"/>
  <c r="P221" i="15"/>
  <c r="M221" i="15"/>
  <c r="L221" i="15"/>
  <c r="K221" i="15"/>
  <c r="J221" i="15"/>
  <c r="I221" i="15"/>
  <c r="G221" i="15"/>
  <c r="Y220" i="15"/>
  <c r="V220" i="15"/>
  <c r="U220" i="15"/>
  <c r="P220" i="15"/>
  <c r="M220" i="15"/>
  <c r="L220" i="15"/>
  <c r="K220" i="15"/>
  <c r="J220" i="15"/>
  <c r="I220" i="15"/>
  <c r="G220" i="15"/>
  <c r="Y219" i="15"/>
  <c r="V219" i="15"/>
  <c r="U219" i="15"/>
  <c r="P219" i="15"/>
  <c r="M219" i="15"/>
  <c r="L219" i="15"/>
  <c r="K219" i="15"/>
  <c r="J219" i="15"/>
  <c r="I219" i="15"/>
  <c r="G219" i="15"/>
  <c r="Y218" i="15"/>
  <c r="V218" i="15"/>
  <c r="U218" i="15"/>
  <c r="P218" i="15"/>
  <c r="M218" i="15"/>
  <c r="L218" i="15"/>
  <c r="K218" i="15"/>
  <c r="J218" i="15"/>
  <c r="I218" i="15"/>
  <c r="G218" i="15"/>
  <c r="Y217" i="15"/>
  <c r="V217" i="15"/>
  <c r="U217" i="15"/>
  <c r="P217" i="15"/>
  <c r="M217" i="15"/>
  <c r="L217" i="15"/>
  <c r="K217" i="15"/>
  <c r="J217" i="15"/>
  <c r="I217" i="15"/>
  <c r="G217" i="15"/>
  <c r="Y216" i="15"/>
  <c r="V216" i="15"/>
  <c r="U216" i="15"/>
  <c r="P216" i="15"/>
  <c r="M216" i="15"/>
  <c r="L216" i="15"/>
  <c r="K216" i="15"/>
  <c r="J216" i="15"/>
  <c r="I216" i="15"/>
  <c r="G216" i="15"/>
  <c r="Y215" i="15"/>
  <c r="V215" i="15"/>
  <c r="U215" i="15"/>
  <c r="P215" i="15"/>
  <c r="M215" i="15"/>
  <c r="L215" i="15"/>
  <c r="K215" i="15"/>
  <c r="J215" i="15"/>
  <c r="I215" i="15"/>
  <c r="G215" i="15"/>
  <c r="Y214" i="15"/>
  <c r="V214" i="15"/>
  <c r="U214" i="15"/>
  <c r="P214" i="15"/>
  <c r="M214" i="15"/>
  <c r="L214" i="15"/>
  <c r="K214" i="15"/>
  <c r="J214" i="15"/>
  <c r="I214" i="15"/>
  <c r="G214" i="15"/>
  <c r="Y213" i="15"/>
  <c r="V213" i="15"/>
  <c r="U213" i="15"/>
  <c r="P213" i="15"/>
  <c r="M213" i="15"/>
  <c r="L213" i="15"/>
  <c r="K213" i="15"/>
  <c r="J213" i="15"/>
  <c r="I213" i="15"/>
  <c r="G213" i="15"/>
  <c r="Y212" i="15"/>
  <c r="V212" i="15"/>
  <c r="U212" i="15"/>
  <c r="P212" i="15"/>
  <c r="M212" i="15"/>
  <c r="L212" i="15"/>
  <c r="K212" i="15"/>
  <c r="J212" i="15"/>
  <c r="I212" i="15"/>
  <c r="G212" i="15"/>
  <c r="Y211" i="15"/>
  <c r="V211" i="15"/>
  <c r="U211" i="15"/>
  <c r="P211" i="15"/>
  <c r="M211" i="15"/>
  <c r="L211" i="15"/>
  <c r="K211" i="15"/>
  <c r="J211" i="15"/>
  <c r="I211" i="15"/>
  <c r="G211" i="15"/>
  <c r="Y210" i="15"/>
  <c r="V210" i="15"/>
  <c r="U210" i="15"/>
  <c r="P210" i="15"/>
  <c r="M210" i="15"/>
  <c r="L210" i="15"/>
  <c r="K210" i="15"/>
  <c r="J210" i="15"/>
  <c r="I210" i="15"/>
  <c r="G210" i="15"/>
  <c r="Y209" i="15"/>
  <c r="V209" i="15"/>
  <c r="U209" i="15"/>
  <c r="P209" i="15"/>
  <c r="M209" i="15"/>
  <c r="L209" i="15"/>
  <c r="K209" i="15"/>
  <c r="J209" i="15"/>
  <c r="I209" i="15"/>
  <c r="G209" i="15"/>
  <c r="Y208" i="15"/>
  <c r="V208" i="15"/>
  <c r="U208" i="15"/>
  <c r="P208" i="15"/>
  <c r="M208" i="15"/>
  <c r="L208" i="15"/>
  <c r="K208" i="15"/>
  <c r="J208" i="15"/>
  <c r="I208" i="15"/>
  <c r="G208" i="15"/>
  <c r="Y207" i="15"/>
  <c r="V207" i="15"/>
  <c r="U207" i="15"/>
  <c r="P207" i="15"/>
  <c r="M207" i="15"/>
  <c r="L207" i="15"/>
  <c r="K207" i="15"/>
  <c r="J207" i="15"/>
  <c r="I207" i="15"/>
  <c r="G207" i="15"/>
  <c r="Y206" i="15"/>
  <c r="V206" i="15"/>
  <c r="U206" i="15"/>
  <c r="P206" i="15"/>
  <c r="M206" i="15"/>
  <c r="L206" i="15"/>
  <c r="K206" i="15"/>
  <c r="J206" i="15"/>
  <c r="I206" i="15"/>
  <c r="G206" i="15"/>
  <c r="Y205" i="15"/>
  <c r="V205" i="15"/>
  <c r="U205" i="15"/>
  <c r="P205" i="15"/>
  <c r="M205" i="15"/>
  <c r="L205" i="15"/>
  <c r="K205" i="15"/>
  <c r="J205" i="15"/>
  <c r="I205" i="15"/>
  <c r="G205" i="15"/>
  <c r="Y204" i="15"/>
  <c r="V204" i="15"/>
  <c r="U204" i="15"/>
  <c r="P204" i="15"/>
  <c r="M204" i="15"/>
  <c r="L204" i="15"/>
  <c r="K204" i="15"/>
  <c r="J204" i="15"/>
  <c r="I204" i="15"/>
  <c r="G204" i="15"/>
  <c r="Y203" i="15"/>
  <c r="V203" i="15"/>
  <c r="U203" i="15"/>
  <c r="P203" i="15"/>
  <c r="M203" i="15"/>
  <c r="L203" i="15"/>
  <c r="K203" i="15"/>
  <c r="J203" i="15"/>
  <c r="I203" i="15"/>
  <c r="G203" i="15"/>
  <c r="Y202" i="15"/>
  <c r="V202" i="15"/>
  <c r="U202" i="15"/>
  <c r="P202" i="15"/>
  <c r="M202" i="15"/>
  <c r="L202" i="15"/>
  <c r="K202" i="15"/>
  <c r="J202" i="15"/>
  <c r="I202" i="15"/>
  <c r="G202" i="15"/>
  <c r="Y201" i="15"/>
  <c r="V201" i="15"/>
  <c r="U201" i="15"/>
  <c r="P201" i="15"/>
  <c r="M201" i="15"/>
  <c r="L201" i="15"/>
  <c r="K201" i="15"/>
  <c r="J201" i="15"/>
  <c r="I201" i="15"/>
  <c r="G201" i="15"/>
  <c r="Y200" i="15"/>
  <c r="V200" i="15"/>
  <c r="U200" i="15"/>
  <c r="P200" i="15"/>
  <c r="M200" i="15"/>
  <c r="L200" i="15"/>
  <c r="K200" i="15"/>
  <c r="J200" i="15"/>
  <c r="I200" i="15"/>
  <c r="G200" i="15"/>
  <c r="Y199" i="15"/>
  <c r="V199" i="15"/>
  <c r="U199" i="15"/>
  <c r="P199" i="15"/>
  <c r="M199" i="15"/>
  <c r="L199" i="15"/>
  <c r="K199" i="15"/>
  <c r="J199" i="15"/>
  <c r="I199" i="15"/>
  <c r="G199" i="15"/>
  <c r="Y198" i="15"/>
  <c r="V198" i="15"/>
  <c r="U198" i="15"/>
  <c r="P198" i="15"/>
  <c r="M198" i="15"/>
  <c r="L198" i="15"/>
  <c r="K198" i="15"/>
  <c r="J198" i="15"/>
  <c r="I198" i="15"/>
  <c r="G198" i="15"/>
  <c r="Y197" i="15"/>
  <c r="V197" i="15"/>
  <c r="U197" i="15"/>
  <c r="P197" i="15"/>
  <c r="M197" i="15"/>
  <c r="L197" i="15"/>
  <c r="K197" i="15"/>
  <c r="J197" i="15"/>
  <c r="I197" i="15"/>
  <c r="G197" i="15"/>
  <c r="Y196" i="15"/>
  <c r="V196" i="15"/>
  <c r="U196" i="15"/>
  <c r="P196" i="15"/>
  <c r="M196" i="15"/>
  <c r="L196" i="15"/>
  <c r="K196" i="15"/>
  <c r="J196" i="15"/>
  <c r="I196" i="15"/>
  <c r="G196" i="15"/>
  <c r="Y195" i="15"/>
  <c r="V195" i="15"/>
  <c r="U195" i="15"/>
  <c r="P195" i="15"/>
  <c r="M195" i="15"/>
  <c r="L195" i="15"/>
  <c r="K195" i="15"/>
  <c r="J195" i="15"/>
  <c r="I195" i="15"/>
  <c r="G195" i="15"/>
  <c r="Y194" i="15"/>
  <c r="V194" i="15"/>
  <c r="U194" i="15"/>
  <c r="P194" i="15"/>
  <c r="M194" i="15"/>
  <c r="L194" i="15"/>
  <c r="K194" i="15"/>
  <c r="J194" i="15"/>
  <c r="I194" i="15"/>
  <c r="G194" i="15"/>
  <c r="Y193" i="15"/>
  <c r="V193" i="15"/>
  <c r="U193" i="15"/>
  <c r="P193" i="15"/>
  <c r="M193" i="15"/>
  <c r="L193" i="15"/>
  <c r="K193" i="15"/>
  <c r="J193" i="15"/>
  <c r="I193" i="15"/>
  <c r="G193" i="15"/>
  <c r="Y192" i="15"/>
  <c r="V192" i="15"/>
  <c r="U192" i="15"/>
  <c r="P192" i="15"/>
  <c r="M192" i="15"/>
  <c r="L192" i="15"/>
  <c r="K192" i="15"/>
  <c r="J192" i="15"/>
  <c r="I192" i="15"/>
  <c r="G192" i="15"/>
  <c r="Y191" i="15"/>
  <c r="V191" i="15"/>
  <c r="U191" i="15"/>
  <c r="P191" i="15"/>
  <c r="M191" i="15"/>
  <c r="L191" i="15"/>
  <c r="K191" i="15"/>
  <c r="J191" i="15"/>
  <c r="I191" i="15"/>
  <c r="G191" i="15"/>
  <c r="Y190" i="15"/>
  <c r="V190" i="15"/>
  <c r="U190" i="15"/>
  <c r="P190" i="15"/>
  <c r="M190" i="15"/>
  <c r="L190" i="15"/>
  <c r="K190" i="15"/>
  <c r="J190" i="15"/>
  <c r="I190" i="15"/>
  <c r="G190" i="15"/>
  <c r="Y189" i="15"/>
  <c r="V189" i="15"/>
  <c r="U189" i="15"/>
  <c r="P189" i="15"/>
  <c r="M189" i="15"/>
  <c r="L189" i="15"/>
  <c r="K189" i="15"/>
  <c r="J189" i="15"/>
  <c r="I189" i="15"/>
  <c r="G189" i="15"/>
  <c r="Y188" i="15"/>
  <c r="V188" i="15"/>
  <c r="U188" i="15"/>
  <c r="P188" i="15"/>
  <c r="M188" i="15"/>
  <c r="L188" i="15"/>
  <c r="K188" i="15"/>
  <c r="J188" i="15"/>
  <c r="I188" i="15"/>
  <c r="G188" i="15"/>
  <c r="Y187" i="15"/>
  <c r="V187" i="15"/>
  <c r="U187" i="15"/>
  <c r="P187" i="15"/>
  <c r="M187" i="15"/>
  <c r="L187" i="15"/>
  <c r="K187" i="15"/>
  <c r="J187" i="15"/>
  <c r="I187" i="15"/>
  <c r="G187" i="15"/>
  <c r="Y186" i="15"/>
  <c r="V186" i="15"/>
  <c r="U186" i="15"/>
  <c r="P186" i="15"/>
  <c r="M186" i="15"/>
  <c r="L186" i="15"/>
  <c r="K186" i="15"/>
  <c r="J186" i="15"/>
  <c r="I186" i="15"/>
  <c r="G186" i="15"/>
  <c r="Y185" i="15"/>
  <c r="V185" i="15"/>
  <c r="U185" i="15"/>
  <c r="P185" i="15"/>
  <c r="M185" i="15"/>
  <c r="L185" i="15"/>
  <c r="K185" i="15"/>
  <c r="J185" i="15"/>
  <c r="I185" i="15"/>
  <c r="G185" i="15"/>
  <c r="Y184" i="15"/>
  <c r="V184" i="15"/>
  <c r="U184" i="15"/>
  <c r="P184" i="15"/>
  <c r="M184" i="15"/>
  <c r="L184" i="15"/>
  <c r="K184" i="15"/>
  <c r="J184" i="15"/>
  <c r="I184" i="15"/>
  <c r="G184" i="15"/>
  <c r="Y183" i="15"/>
  <c r="V183" i="15"/>
  <c r="U183" i="15"/>
  <c r="P183" i="15"/>
  <c r="M183" i="15"/>
  <c r="L183" i="15"/>
  <c r="K183" i="15"/>
  <c r="J183" i="15"/>
  <c r="I183" i="15"/>
  <c r="G183" i="15"/>
  <c r="Y182" i="15"/>
  <c r="V182" i="15"/>
  <c r="U182" i="15"/>
  <c r="P182" i="15"/>
  <c r="M182" i="15"/>
  <c r="L182" i="15"/>
  <c r="K182" i="15"/>
  <c r="J182" i="15"/>
  <c r="I182" i="15"/>
  <c r="G182" i="15"/>
  <c r="Y181" i="15"/>
  <c r="V181" i="15"/>
  <c r="U181" i="15"/>
  <c r="P181" i="15"/>
  <c r="M181" i="15"/>
  <c r="L181" i="15"/>
  <c r="K181" i="15"/>
  <c r="J181" i="15"/>
  <c r="I181" i="15"/>
  <c r="G181" i="15"/>
  <c r="Y180" i="15"/>
  <c r="V180" i="15"/>
  <c r="U180" i="15"/>
  <c r="P180" i="15"/>
  <c r="M180" i="15"/>
  <c r="L180" i="15"/>
  <c r="K180" i="15"/>
  <c r="J180" i="15"/>
  <c r="I180" i="15"/>
  <c r="G180" i="15"/>
  <c r="Y179" i="15"/>
  <c r="V179" i="15"/>
  <c r="U179" i="15"/>
  <c r="P179" i="15"/>
  <c r="M179" i="15"/>
  <c r="L179" i="15"/>
  <c r="K179" i="15"/>
  <c r="J179" i="15"/>
  <c r="I179" i="15"/>
  <c r="G179" i="15"/>
  <c r="Y178" i="15"/>
  <c r="V178" i="15"/>
  <c r="U178" i="15"/>
  <c r="P178" i="15"/>
  <c r="M178" i="15"/>
  <c r="L178" i="15"/>
  <c r="K178" i="15"/>
  <c r="J178" i="15"/>
  <c r="I178" i="15"/>
  <c r="G178" i="15"/>
  <c r="Y177" i="15"/>
  <c r="V177" i="15"/>
  <c r="U177" i="15"/>
  <c r="P177" i="15"/>
  <c r="M177" i="15"/>
  <c r="L177" i="15"/>
  <c r="K177" i="15"/>
  <c r="J177" i="15"/>
  <c r="I177" i="15"/>
  <c r="G177" i="15"/>
  <c r="Y176" i="15"/>
  <c r="V176" i="15"/>
  <c r="U176" i="15"/>
  <c r="P176" i="15"/>
  <c r="M176" i="15"/>
  <c r="L176" i="15"/>
  <c r="K176" i="15"/>
  <c r="J176" i="15"/>
  <c r="I176" i="15"/>
  <c r="G176" i="15"/>
  <c r="Y175" i="15"/>
  <c r="V175" i="15"/>
  <c r="U175" i="15"/>
  <c r="P175" i="15"/>
  <c r="M175" i="15"/>
  <c r="L175" i="15"/>
  <c r="K175" i="15"/>
  <c r="J175" i="15"/>
  <c r="I175" i="15"/>
  <c r="G175" i="15"/>
  <c r="Y174" i="15"/>
  <c r="V174" i="15"/>
  <c r="U174" i="15"/>
  <c r="P174" i="15"/>
  <c r="M174" i="15"/>
  <c r="L174" i="15"/>
  <c r="K174" i="15"/>
  <c r="J174" i="15"/>
  <c r="I174" i="15"/>
  <c r="G174" i="15"/>
  <c r="Y173" i="15"/>
  <c r="V173" i="15"/>
  <c r="U173" i="15"/>
  <c r="P173" i="15"/>
  <c r="M173" i="15"/>
  <c r="L173" i="15"/>
  <c r="K173" i="15"/>
  <c r="J173" i="15"/>
  <c r="I173" i="15"/>
  <c r="G173" i="15"/>
  <c r="Y172" i="15"/>
  <c r="V172" i="15"/>
  <c r="U172" i="15"/>
  <c r="P172" i="15"/>
  <c r="M172" i="15"/>
  <c r="L172" i="15"/>
  <c r="K172" i="15"/>
  <c r="J172" i="15"/>
  <c r="I172" i="15"/>
  <c r="G172" i="15"/>
  <c r="Y171" i="15"/>
  <c r="V171" i="15"/>
  <c r="U171" i="15"/>
  <c r="P171" i="15"/>
  <c r="M171" i="15"/>
  <c r="L171" i="15"/>
  <c r="K171" i="15"/>
  <c r="J171" i="15"/>
  <c r="I171" i="15"/>
  <c r="G171" i="15"/>
  <c r="Y170" i="15"/>
  <c r="V170" i="15"/>
  <c r="U170" i="15"/>
  <c r="P170" i="15"/>
  <c r="M170" i="15"/>
  <c r="L170" i="15"/>
  <c r="K170" i="15"/>
  <c r="J170" i="15"/>
  <c r="I170" i="15"/>
  <c r="G170" i="15"/>
  <c r="Y169" i="15"/>
  <c r="V169" i="15"/>
  <c r="U169" i="15"/>
  <c r="P169" i="15"/>
  <c r="M169" i="15"/>
  <c r="L169" i="15"/>
  <c r="K169" i="15"/>
  <c r="J169" i="15"/>
  <c r="I169" i="15"/>
  <c r="G169" i="15"/>
  <c r="Y168" i="15"/>
  <c r="V168" i="15"/>
  <c r="U168" i="15"/>
  <c r="P168" i="15"/>
  <c r="M168" i="15"/>
  <c r="L168" i="15"/>
  <c r="K168" i="15"/>
  <c r="J168" i="15"/>
  <c r="I168" i="15"/>
  <c r="G168" i="15"/>
  <c r="Y167" i="15"/>
  <c r="V167" i="15"/>
  <c r="U167" i="15"/>
  <c r="P167" i="15"/>
  <c r="M167" i="15"/>
  <c r="L167" i="15"/>
  <c r="K167" i="15"/>
  <c r="J167" i="15"/>
  <c r="I167" i="15"/>
  <c r="G167" i="15"/>
  <c r="Y166" i="15"/>
  <c r="V166" i="15"/>
  <c r="U166" i="15"/>
  <c r="P166" i="15"/>
  <c r="M166" i="15"/>
  <c r="L166" i="15"/>
  <c r="K166" i="15"/>
  <c r="J166" i="15"/>
  <c r="I166" i="15"/>
  <c r="G166" i="15"/>
  <c r="Y165" i="15"/>
  <c r="V165" i="15"/>
  <c r="U165" i="15"/>
  <c r="P165" i="15"/>
  <c r="M165" i="15"/>
  <c r="L165" i="15"/>
  <c r="K165" i="15"/>
  <c r="J165" i="15"/>
  <c r="I165" i="15"/>
  <c r="G165" i="15"/>
  <c r="Y164" i="15"/>
  <c r="V164" i="15"/>
  <c r="U164" i="15"/>
  <c r="P164" i="15"/>
  <c r="M164" i="15"/>
  <c r="L164" i="15"/>
  <c r="K164" i="15"/>
  <c r="J164" i="15"/>
  <c r="I164" i="15"/>
  <c r="G164" i="15"/>
  <c r="Y163" i="15"/>
  <c r="V163" i="15"/>
  <c r="U163" i="15"/>
  <c r="P163" i="15"/>
  <c r="M163" i="15"/>
  <c r="L163" i="15"/>
  <c r="K163" i="15"/>
  <c r="J163" i="15"/>
  <c r="I163" i="15"/>
  <c r="G163" i="15"/>
  <c r="Y162" i="15"/>
  <c r="V162" i="15"/>
  <c r="U162" i="15"/>
  <c r="P162" i="15"/>
  <c r="M162" i="15"/>
  <c r="L162" i="15"/>
  <c r="K162" i="15"/>
  <c r="J162" i="15"/>
  <c r="I162" i="15"/>
  <c r="G162" i="15"/>
  <c r="Y161" i="15"/>
  <c r="V161" i="15"/>
  <c r="U161" i="15"/>
  <c r="P161" i="15"/>
  <c r="M161" i="15"/>
  <c r="L161" i="15"/>
  <c r="K161" i="15"/>
  <c r="J161" i="15"/>
  <c r="I161" i="15"/>
  <c r="G161" i="15"/>
  <c r="Y160" i="15"/>
  <c r="V160" i="15"/>
  <c r="U160" i="15"/>
  <c r="P160" i="15"/>
  <c r="M160" i="15"/>
  <c r="L160" i="15"/>
  <c r="K160" i="15"/>
  <c r="J160" i="15"/>
  <c r="I160" i="15"/>
  <c r="G160" i="15"/>
  <c r="Y159" i="15"/>
  <c r="V159" i="15"/>
  <c r="U159" i="15"/>
  <c r="P159" i="15"/>
  <c r="M159" i="15"/>
  <c r="L159" i="15"/>
  <c r="K159" i="15"/>
  <c r="J159" i="15"/>
  <c r="I159" i="15"/>
  <c r="G159" i="15"/>
  <c r="Y158" i="15"/>
  <c r="V158" i="15"/>
  <c r="U158" i="15"/>
  <c r="P158" i="15"/>
  <c r="M158" i="15"/>
  <c r="L158" i="15"/>
  <c r="K158" i="15"/>
  <c r="J158" i="15"/>
  <c r="I158" i="15"/>
  <c r="G158" i="15"/>
  <c r="Y157" i="15"/>
  <c r="V157" i="15"/>
  <c r="U157" i="15"/>
  <c r="P157" i="15"/>
  <c r="M157" i="15"/>
  <c r="L157" i="15"/>
  <c r="K157" i="15"/>
  <c r="J157" i="15"/>
  <c r="I157" i="15"/>
  <c r="G157" i="15"/>
  <c r="Y156" i="15"/>
  <c r="V156" i="15"/>
  <c r="U156" i="15"/>
  <c r="P156" i="15"/>
  <c r="M156" i="15"/>
  <c r="L156" i="15"/>
  <c r="K156" i="15"/>
  <c r="J156" i="15"/>
  <c r="I156" i="15"/>
  <c r="G156" i="15"/>
  <c r="Y155" i="15"/>
  <c r="V155" i="15"/>
  <c r="U155" i="15"/>
  <c r="P155" i="15"/>
  <c r="M155" i="15"/>
  <c r="L155" i="15"/>
  <c r="K155" i="15"/>
  <c r="J155" i="15"/>
  <c r="I155" i="15"/>
  <c r="G155" i="15"/>
  <c r="Y154" i="15"/>
  <c r="V154" i="15"/>
  <c r="U154" i="15"/>
  <c r="P154" i="15"/>
  <c r="M154" i="15"/>
  <c r="L154" i="15"/>
  <c r="K154" i="15"/>
  <c r="J154" i="15"/>
  <c r="I154" i="15"/>
  <c r="G154" i="15"/>
  <c r="Y153" i="15"/>
  <c r="V153" i="15"/>
  <c r="U153" i="15"/>
  <c r="P153" i="15"/>
  <c r="M153" i="15"/>
  <c r="L153" i="15"/>
  <c r="K153" i="15"/>
  <c r="J153" i="15"/>
  <c r="I153" i="15"/>
  <c r="G153" i="15"/>
  <c r="Y152" i="15"/>
  <c r="V152" i="15"/>
  <c r="U152" i="15"/>
  <c r="P152" i="15"/>
  <c r="M152" i="15"/>
  <c r="L152" i="15"/>
  <c r="K152" i="15"/>
  <c r="J152" i="15"/>
  <c r="I152" i="15"/>
  <c r="G152" i="15"/>
  <c r="Y151" i="15"/>
  <c r="V151" i="15"/>
  <c r="U151" i="15"/>
  <c r="P151" i="15"/>
  <c r="M151" i="15"/>
  <c r="L151" i="15"/>
  <c r="K151" i="15"/>
  <c r="J151" i="15"/>
  <c r="I151" i="15"/>
  <c r="G151" i="15"/>
  <c r="Y150" i="15"/>
  <c r="V150" i="15"/>
  <c r="U150" i="15"/>
  <c r="P150" i="15"/>
  <c r="M150" i="15"/>
  <c r="L150" i="15"/>
  <c r="K150" i="15"/>
  <c r="J150" i="15"/>
  <c r="I150" i="15"/>
  <c r="G150" i="15"/>
  <c r="Y149" i="15"/>
  <c r="V149" i="15"/>
  <c r="U149" i="15"/>
  <c r="P149" i="15"/>
  <c r="M149" i="15"/>
  <c r="L149" i="15"/>
  <c r="K149" i="15"/>
  <c r="J149" i="15"/>
  <c r="I149" i="15"/>
  <c r="G149" i="15"/>
  <c r="Y148" i="15"/>
  <c r="V148" i="15"/>
  <c r="U148" i="15"/>
  <c r="P148" i="15"/>
  <c r="M148" i="15"/>
  <c r="L148" i="15"/>
  <c r="K148" i="15"/>
  <c r="J148" i="15"/>
  <c r="I148" i="15"/>
  <c r="G148" i="15"/>
  <c r="Y147" i="15"/>
  <c r="V147" i="15"/>
  <c r="U147" i="15"/>
  <c r="P147" i="15"/>
  <c r="M147" i="15"/>
  <c r="L147" i="15"/>
  <c r="K147" i="15"/>
  <c r="J147" i="15"/>
  <c r="I147" i="15"/>
  <c r="G147" i="15"/>
  <c r="Y146" i="15"/>
  <c r="V146" i="15"/>
  <c r="U146" i="15"/>
  <c r="P146" i="15"/>
  <c r="M146" i="15"/>
  <c r="L146" i="15"/>
  <c r="K146" i="15"/>
  <c r="J146" i="15"/>
  <c r="I146" i="15"/>
  <c r="G146" i="15"/>
  <c r="Y145" i="15"/>
  <c r="V145" i="15"/>
  <c r="U145" i="15"/>
  <c r="P145" i="15"/>
  <c r="M145" i="15"/>
  <c r="L145" i="15"/>
  <c r="K145" i="15"/>
  <c r="J145" i="15"/>
  <c r="I145" i="15"/>
  <c r="G145" i="15"/>
  <c r="Y144" i="15"/>
  <c r="V144" i="15"/>
  <c r="U144" i="15"/>
  <c r="P144" i="15"/>
  <c r="M144" i="15"/>
  <c r="L144" i="15"/>
  <c r="K144" i="15"/>
  <c r="J144" i="15"/>
  <c r="I144" i="15"/>
  <c r="G144" i="15"/>
  <c r="Y143" i="15"/>
  <c r="V143" i="15"/>
  <c r="U143" i="15"/>
  <c r="P143" i="15"/>
  <c r="M143" i="15"/>
  <c r="L143" i="15"/>
  <c r="K143" i="15"/>
  <c r="J143" i="15"/>
  <c r="I143" i="15"/>
  <c r="G143" i="15"/>
  <c r="Y142" i="15"/>
  <c r="V142" i="15"/>
  <c r="U142" i="15"/>
  <c r="P142" i="15"/>
  <c r="M142" i="15"/>
  <c r="L142" i="15"/>
  <c r="K142" i="15"/>
  <c r="J142" i="15"/>
  <c r="I142" i="15"/>
  <c r="G142" i="15"/>
  <c r="Y141" i="15"/>
  <c r="V141" i="15"/>
  <c r="U141" i="15"/>
  <c r="P141" i="15"/>
  <c r="M141" i="15"/>
  <c r="L141" i="15"/>
  <c r="K141" i="15"/>
  <c r="J141" i="15"/>
  <c r="I141" i="15"/>
  <c r="G141" i="15"/>
  <c r="Y140" i="15"/>
  <c r="V140" i="15"/>
  <c r="U140" i="15"/>
  <c r="P140" i="15"/>
  <c r="M140" i="15"/>
  <c r="L140" i="15"/>
  <c r="K140" i="15"/>
  <c r="J140" i="15"/>
  <c r="I140" i="15"/>
  <c r="G140" i="15"/>
  <c r="Y139" i="15"/>
  <c r="V139" i="15"/>
  <c r="U139" i="15"/>
  <c r="P139" i="15"/>
  <c r="M139" i="15"/>
  <c r="L139" i="15"/>
  <c r="K139" i="15"/>
  <c r="J139" i="15"/>
  <c r="I139" i="15"/>
  <c r="G139" i="15"/>
  <c r="Y138" i="15"/>
  <c r="V138" i="15"/>
  <c r="U138" i="15"/>
  <c r="P138" i="15"/>
  <c r="M138" i="15"/>
  <c r="L138" i="15"/>
  <c r="K138" i="15"/>
  <c r="J138" i="15"/>
  <c r="I138" i="15"/>
  <c r="G138" i="15"/>
  <c r="Y137" i="15"/>
  <c r="V137" i="15"/>
  <c r="U137" i="15"/>
  <c r="P137" i="15"/>
  <c r="M137" i="15"/>
  <c r="L137" i="15"/>
  <c r="K137" i="15"/>
  <c r="J137" i="15"/>
  <c r="I137" i="15"/>
  <c r="G137" i="15"/>
  <c r="Y136" i="15"/>
  <c r="V136" i="15"/>
  <c r="U136" i="15"/>
  <c r="P136" i="15"/>
  <c r="M136" i="15"/>
  <c r="L136" i="15"/>
  <c r="K136" i="15"/>
  <c r="J136" i="15"/>
  <c r="I136" i="15"/>
  <c r="G136" i="15"/>
  <c r="Y135" i="15"/>
  <c r="V135" i="15"/>
  <c r="U135" i="15"/>
  <c r="P135" i="15"/>
  <c r="M135" i="15"/>
  <c r="L135" i="15"/>
  <c r="K135" i="15"/>
  <c r="J135" i="15"/>
  <c r="I135" i="15"/>
  <c r="G135" i="15"/>
  <c r="Y134" i="15"/>
  <c r="V134" i="15"/>
  <c r="U134" i="15"/>
  <c r="P134" i="15"/>
  <c r="M134" i="15"/>
  <c r="L134" i="15"/>
  <c r="K134" i="15"/>
  <c r="J134" i="15"/>
  <c r="I134" i="15"/>
  <c r="G134" i="15"/>
  <c r="Y133" i="15"/>
  <c r="V133" i="15"/>
  <c r="U133" i="15"/>
  <c r="P133" i="15"/>
  <c r="M133" i="15"/>
  <c r="L133" i="15"/>
  <c r="K133" i="15"/>
  <c r="J133" i="15"/>
  <c r="I133" i="15"/>
  <c r="G133" i="15"/>
  <c r="Y132" i="15"/>
  <c r="V132" i="15"/>
  <c r="U132" i="15"/>
  <c r="P132" i="15"/>
  <c r="M132" i="15"/>
  <c r="L132" i="15"/>
  <c r="K132" i="15"/>
  <c r="J132" i="15"/>
  <c r="I132" i="15"/>
  <c r="G132" i="15"/>
  <c r="Y131" i="15"/>
  <c r="V131" i="15"/>
  <c r="U131" i="15"/>
  <c r="P131" i="15"/>
  <c r="M131" i="15"/>
  <c r="L131" i="15"/>
  <c r="K131" i="15"/>
  <c r="J131" i="15"/>
  <c r="I131" i="15"/>
  <c r="G131" i="15"/>
  <c r="Y130" i="15"/>
  <c r="V130" i="15"/>
  <c r="U130" i="15"/>
  <c r="P130" i="15"/>
  <c r="M130" i="15"/>
  <c r="L130" i="15"/>
  <c r="K130" i="15"/>
  <c r="J130" i="15"/>
  <c r="I130" i="15"/>
  <c r="G130" i="15"/>
  <c r="Y129" i="15"/>
  <c r="V129" i="15"/>
  <c r="U129" i="15"/>
  <c r="P129" i="15"/>
  <c r="M129" i="15"/>
  <c r="L129" i="15"/>
  <c r="K129" i="15"/>
  <c r="J129" i="15"/>
  <c r="I129" i="15"/>
  <c r="G129" i="15"/>
  <c r="Y128" i="15"/>
  <c r="V128" i="15"/>
  <c r="U128" i="15"/>
  <c r="P128" i="15"/>
  <c r="M128" i="15"/>
  <c r="L128" i="15"/>
  <c r="K128" i="15"/>
  <c r="J128" i="15"/>
  <c r="I128" i="15"/>
  <c r="G128" i="15"/>
  <c r="Y127" i="15"/>
  <c r="V127" i="15"/>
  <c r="U127" i="15"/>
  <c r="P127" i="15"/>
  <c r="M127" i="15"/>
  <c r="L127" i="15"/>
  <c r="K127" i="15"/>
  <c r="J127" i="15"/>
  <c r="I127" i="15"/>
  <c r="G127" i="15"/>
  <c r="Y126" i="15"/>
  <c r="V126" i="15"/>
  <c r="U126" i="15"/>
  <c r="P126" i="15"/>
  <c r="M126" i="15"/>
  <c r="L126" i="15"/>
  <c r="K126" i="15"/>
  <c r="J126" i="15"/>
  <c r="I126" i="15"/>
  <c r="G126" i="15"/>
  <c r="Y125" i="15"/>
  <c r="V125" i="15"/>
  <c r="U125" i="15"/>
  <c r="P125" i="15"/>
  <c r="M125" i="15"/>
  <c r="L125" i="15"/>
  <c r="K125" i="15"/>
  <c r="J125" i="15"/>
  <c r="I125" i="15"/>
  <c r="G125" i="15"/>
  <c r="Y124" i="15"/>
  <c r="V124" i="15"/>
  <c r="U124" i="15"/>
  <c r="P124" i="15"/>
  <c r="M124" i="15"/>
  <c r="L124" i="15"/>
  <c r="K124" i="15"/>
  <c r="J124" i="15"/>
  <c r="I124" i="15"/>
  <c r="G124" i="15"/>
  <c r="Y123" i="15"/>
  <c r="V123" i="15"/>
  <c r="U123" i="15"/>
  <c r="P123" i="15"/>
  <c r="M123" i="15"/>
  <c r="L123" i="15"/>
  <c r="K123" i="15"/>
  <c r="J123" i="15"/>
  <c r="I123" i="15"/>
  <c r="G123" i="15"/>
  <c r="Y122" i="15"/>
  <c r="V122" i="15"/>
  <c r="U122" i="15"/>
  <c r="P122" i="15"/>
  <c r="M122" i="15"/>
  <c r="L122" i="15"/>
  <c r="K122" i="15"/>
  <c r="J122" i="15"/>
  <c r="I122" i="15"/>
  <c r="G122" i="15"/>
  <c r="Y121" i="15"/>
  <c r="V121" i="15"/>
  <c r="U121" i="15"/>
  <c r="P121" i="15"/>
  <c r="M121" i="15"/>
  <c r="L121" i="15"/>
  <c r="K121" i="15"/>
  <c r="J121" i="15"/>
  <c r="I121" i="15"/>
  <c r="G121" i="15"/>
  <c r="Y120" i="15"/>
  <c r="V120" i="15"/>
  <c r="U120" i="15"/>
  <c r="P120" i="15"/>
  <c r="M120" i="15"/>
  <c r="L120" i="15"/>
  <c r="K120" i="15"/>
  <c r="J120" i="15"/>
  <c r="I120" i="15"/>
  <c r="G120" i="15"/>
  <c r="Y119" i="15"/>
  <c r="V119" i="15"/>
  <c r="U119" i="15"/>
  <c r="P119" i="15"/>
  <c r="M119" i="15"/>
  <c r="L119" i="15"/>
  <c r="K119" i="15"/>
  <c r="J119" i="15"/>
  <c r="I119" i="15"/>
  <c r="G119" i="15"/>
  <c r="Y118" i="15"/>
  <c r="V118" i="15"/>
  <c r="U118" i="15"/>
  <c r="P118" i="15"/>
  <c r="M118" i="15"/>
  <c r="L118" i="15"/>
  <c r="K118" i="15"/>
  <c r="J118" i="15"/>
  <c r="I118" i="15"/>
  <c r="G118" i="15"/>
  <c r="Y117" i="15"/>
  <c r="V117" i="15"/>
  <c r="U117" i="15"/>
  <c r="P117" i="15"/>
  <c r="M117" i="15"/>
  <c r="L117" i="15"/>
  <c r="K117" i="15"/>
  <c r="J117" i="15"/>
  <c r="I117" i="15"/>
  <c r="G117" i="15"/>
  <c r="Y116" i="15"/>
  <c r="V116" i="15"/>
  <c r="U116" i="15"/>
  <c r="P116" i="15"/>
  <c r="M116" i="15"/>
  <c r="L116" i="15"/>
  <c r="K116" i="15"/>
  <c r="J116" i="15"/>
  <c r="I116" i="15"/>
  <c r="G116" i="15"/>
  <c r="Y115" i="15"/>
  <c r="V115" i="15"/>
  <c r="U115" i="15"/>
  <c r="P115" i="15"/>
  <c r="M115" i="15"/>
  <c r="L115" i="15"/>
  <c r="K115" i="15"/>
  <c r="J115" i="15"/>
  <c r="I115" i="15"/>
  <c r="G115" i="15"/>
  <c r="Y114" i="15"/>
  <c r="V114" i="15"/>
  <c r="U114" i="15"/>
  <c r="P114" i="15"/>
  <c r="M114" i="15"/>
  <c r="L114" i="15"/>
  <c r="K114" i="15"/>
  <c r="J114" i="15"/>
  <c r="I114" i="15"/>
  <c r="G114" i="15"/>
  <c r="Y113" i="15"/>
  <c r="V113" i="15"/>
  <c r="U113" i="15"/>
  <c r="P113" i="15"/>
  <c r="M113" i="15"/>
  <c r="L113" i="15"/>
  <c r="K113" i="15"/>
  <c r="J113" i="15"/>
  <c r="I113" i="15"/>
  <c r="G113" i="15"/>
  <c r="Y112" i="15"/>
  <c r="V112" i="15"/>
  <c r="U112" i="15"/>
  <c r="P112" i="15"/>
  <c r="M112" i="15"/>
  <c r="L112" i="15"/>
  <c r="K112" i="15"/>
  <c r="J112" i="15"/>
  <c r="I112" i="15"/>
  <c r="G112" i="15"/>
  <c r="Y111" i="15"/>
  <c r="V111" i="15"/>
  <c r="U111" i="15"/>
  <c r="P111" i="15"/>
  <c r="M111" i="15"/>
  <c r="L111" i="15"/>
  <c r="K111" i="15"/>
  <c r="J111" i="15"/>
  <c r="I111" i="15"/>
  <c r="G111" i="15"/>
  <c r="Y110" i="15"/>
  <c r="V110" i="15"/>
  <c r="U110" i="15"/>
  <c r="P110" i="15"/>
  <c r="M110" i="15"/>
  <c r="L110" i="15"/>
  <c r="K110" i="15"/>
  <c r="J110" i="15"/>
  <c r="I110" i="15"/>
  <c r="G110" i="15"/>
  <c r="Y109" i="15"/>
  <c r="V109" i="15"/>
  <c r="U109" i="15"/>
  <c r="P109" i="15"/>
  <c r="M109" i="15"/>
  <c r="L109" i="15"/>
  <c r="K109" i="15"/>
  <c r="J109" i="15"/>
  <c r="I109" i="15"/>
  <c r="G109" i="15"/>
  <c r="Y108" i="15"/>
  <c r="V108" i="15"/>
  <c r="U108" i="15"/>
  <c r="P108" i="15"/>
  <c r="M108" i="15"/>
  <c r="L108" i="15"/>
  <c r="K108" i="15"/>
  <c r="J108" i="15"/>
  <c r="I108" i="15"/>
  <c r="G108" i="15"/>
  <c r="Y107" i="15"/>
  <c r="V107" i="15"/>
  <c r="U107" i="15"/>
  <c r="P107" i="15"/>
  <c r="M107" i="15"/>
  <c r="L107" i="15"/>
  <c r="K107" i="15"/>
  <c r="J107" i="15"/>
  <c r="I107" i="15"/>
  <c r="G107" i="15"/>
  <c r="Y106" i="15"/>
  <c r="V106" i="15"/>
  <c r="U106" i="15"/>
  <c r="P106" i="15"/>
  <c r="M106" i="15"/>
  <c r="L106" i="15"/>
  <c r="K106" i="15"/>
  <c r="J106" i="15"/>
  <c r="I106" i="15"/>
  <c r="G106" i="15"/>
  <c r="Y105" i="15"/>
  <c r="V105" i="15"/>
  <c r="U105" i="15"/>
  <c r="P105" i="15"/>
  <c r="M105" i="15"/>
  <c r="L105" i="15"/>
  <c r="K105" i="15"/>
  <c r="J105" i="15"/>
  <c r="I105" i="15"/>
  <c r="G105" i="15"/>
  <c r="Y104" i="15"/>
  <c r="V104" i="15"/>
  <c r="U104" i="15"/>
  <c r="P104" i="15"/>
  <c r="M104" i="15"/>
  <c r="L104" i="15"/>
  <c r="K104" i="15"/>
  <c r="J104" i="15"/>
  <c r="I104" i="15"/>
  <c r="G104" i="15"/>
  <c r="Y103" i="15"/>
  <c r="V103" i="15"/>
  <c r="U103" i="15"/>
  <c r="P103" i="15"/>
  <c r="M103" i="15"/>
  <c r="L103" i="15"/>
  <c r="K103" i="15"/>
  <c r="J103" i="15"/>
  <c r="I103" i="15"/>
  <c r="G103" i="15"/>
  <c r="Y102" i="15"/>
  <c r="V102" i="15"/>
  <c r="U102" i="15"/>
  <c r="P102" i="15"/>
  <c r="M102" i="15"/>
  <c r="L102" i="15"/>
  <c r="K102" i="15"/>
  <c r="J102" i="15"/>
  <c r="I102" i="15"/>
  <c r="G102" i="15"/>
  <c r="Y101" i="15"/>
  <c r="V101" i="15"/>
  <c r="U101" i="15"/>
  <c r="P101" i="15"/>
  <c r="M101" i="15"/>
  <c r="L101" i="15"/>
  <c r="K101" i="15"/>
  <c r="J101" i="15"/>
  <c r="I101" i="15"/>
  <c r="G101" i="15"/>
  <c r="Y100" i="15"/>
  <c r="V100" i="15"/>
  <c r="U100" i="15"/>
  <c r="P100" i="15"/>
  <c r="M100" i="15"/>
  <c r="L100" i="15"/>
  <c r="K100" i="15"/>
  <c r="J100" i="15"/>
  <c r="I100" i="15"/>
  <c r="G100" i="15"/>
  <c r="Y99" i="15"/>
  <c r="V99" i="15"/>
  <c r="U99" i="15"/>
  <c r="P99" i="15"/>
  <c r="M99" i="15"/>
  <c r="L99" i="15"/>
  <c r="K99" i="15"/>
  <c r="J99" i="15"/>
  <c r="I99" i="15"/>
  <c r="G99" i="15"/>
  <c r="Y98" i="15"/>
  <c r="V98" i="15"/>
  <c r="U98" i="15"/>
  <c r="P98" i="15"/>
  <c r="M98" i="15"/>
  <c r="L98" i="15"/>
  <c r="K98" i="15"/>
  <c r="J98" i="15"/>
  <c r="I98" i="15"/>
  <c r="G98" i="15"/>
  <c r="Y97" i="15"/>
  <c r="V97" i="15"/>
  <c r="U97" i="15"/>
  <c r="P97" i="15"/>
  <c r="M97" i="15"/>
  <c r="L97" i="15"/>
  <c r="K97" i="15"/>
  <c r="J97" i="15"/>
  <c r="I97" i="15"/>
  <c r="G97" i="15"/>
  <c r="Y96" i="15"/>
  <c r="V96" i="15"/>
  <c r="U96" i="15"/>
  <c r="P96" i="15"/>
  <c r="M96" i="15"/>
  <c r="L96" i="15"/>
  <c r="K96" i="15"/>
  <c r="J96" i="15"/>
  <c r="I96" i="15"/>
  <c r="G96" i="15"/>
  <c r="Y95" i="15"/>
  <c r="V95" i="15"/>
  <c r="U95" i="15"/>
  <c r="P95" i="15"/>
  <c r="M95" i="15"/>
  <c r="L95" i="15"/>
  <c r="K95" i="15"/>
  <c r="J95" i="15"/>
  <c r="I95" i="15"/>
  <c r="G95" i="15"/>
  <c r="Y94" i="15"/>
  <c r="V94" i="15"/>
  <c r="U94" i="15"/>
  <c r="P94" i="15"/>
  <c r="M94" i="15"/>
  <c r="L94" i="15"/>
  <c r="K94" i="15"/>
  <c r="J94" i="15"/>
  <c r="I94" i="15"/>
  <c r="G94" i="15"/>
  <c r="Y93" i="15"/>
  <c r="V93" i="15"/>
  <c r="U93" i="15"/>
  <c r="P93" i="15"/>
  <c r="M93" i="15"/>
  <c r="L93" i="15"/>
  <c r="K93" i="15"/>
  <c r="J93" i="15"/>
  <c r="I93" i="15"/>
  <c r="G93" i="15"/>
  <c r="Y92" i="15"/>
  <c r="V92" i="15"/>
  <c r="U92" i="15"/>
  <c r="P92" i="15"/>
  <c r="M92" i="15"/>
  <c r="L92" i="15"/>
  <c r="K92" i="15"/>
  <c r="J92" i="15"/>
  <c r="I92" i="15"/>
  <c r="G92" i="15"/>
  <c r="Y91" i="15"/>
  <c r="V91" i="15"/>
  <c r="U91" i="15"/>
  <c r="P91" i="15"/>
  <c r="M91" i="15"/>
  <c r="L91" i="15"/>
  <c r="K91" i="15"/>
  <c r="J91" i="15"/>
  <c r="I91" i="15"/>
  <c r="G91" i="15"/>
  <c r="Y90" i="15"/>
  <c r="V90" i="15"/>
  <c r="U90" i="15"/>
  <c r="P90" i="15"/>
  <c r="M90" i="15"/>
  <c r="L90" i="15"/>
  <c r="K90" i="15"/>
  <c r="J90" i="15"/>
  <c r="I90" i="15"/>
  <c r="G90" i="15"/>
  <c r="Y89" i="15"/>
  <c r="V89" i="15"/>
  <c r="U89" i="15"/>
  <c r="P89" i="15"/>
  <c r="M89" i="15"/>
  <c r="L89" i="15"/>
  <c r="K89" i="15"/>
  <c r="J89" i="15"/>
  <c r="I89" i="15"/>
  <c r="G89" i="15"/>
  <c r="Y88" i="15"/>
  <c r="V88" i="15"/>
  <c r="U88" i="15"/>
  <c r="P88" i="15"/>
  <c r="M88" i="15"/>
  <c r="L88" i="15"/>
  <c r="K88" i="15"/>
  <c r="J88" i="15"/>
  <c r="I88" i="15"/>
  <c r="G88" i="15"/>
  <c r="Y87" i="15"/>
  <c r="V87" i="15"/>
  <c r="U87" i="15"/>
  <c r="P87" i="15"/>
  <c r="M87" i="15"/>
  <c r="L87" i="15"/>
  <c r="K87" i="15"/>
  <c r="J87" i="15"/>
  <c r="I87" i="15"/>
  <c r="G87" i="15"/>
  <c r="Y86" i="15"/>
  <c r="V86" i="15"/>
  <c r="U86" i="15"/>
  <c r="P86" i="15"/>
  <c r="M86" i="15"/>
  <c r="L86" i="15"/>
  <c r="K86" i="15"/>
  <c r="J86" i="15"/>
  <c r="I86" i="15"/>
  <c r="G86" i="15"/>
  <c r="Y85" i="15"/>
  <c r="V85" i="15"/>
  <c r="U85" i="15"/>
  <c r="P85" i="15"/>
  <c r="M85" i="15"/>
  <c r="L85" i="15"/>
  <c r="K85" i="15"/>
  <c r="J85" i="15"/>
  <c r="I85" i="15"/>
  <c r="G85" i="15"/>
  <c r="Y84" i="15"/>
  <c r="V84" i="15"/>
  <c r="U84" i="15"/>
  <c r="P84" i="15"/>
  <c r="M84" i="15"/>
  <c r="L84" i="15"/>
  <c r="K84" i="15"/>
  <c r="J84" i="15"/>
  <c r="I84" i="15"/>
  <c r="G84" i="15"/>
  <c r="Y83" i="15"/>
  <c r="V83" i="15"/>
  <c r="U83" i="15"/>
  <c r="P83" i="15"/>
  <c r="M83" i="15"/>
  <c r="L83" i="15"/>
  <c r="K83" i="15"/>
  <c r="J83" i="15"/>
  <c r="I83" i="15"/>
  <c r="G83" i="15"/>
  <c r="Y82" i="15"/>
  <c r="V82" i="15"/>
  <c r="U82" i="15"/>
  <c r="P82" i="15"/>
  <c r="M82" i="15"/>
  <c r="L82" i="15"/>
  <c r="K82" i="15"/>
  <c r="J82" i="15"/>
  <c r="I82" i="15"/>
  <c r="G82" i="15"/>
  <c r="Y81" i="15"/>
  <c r="V81" i="15"/>
  <c r="U81" i="15"/>
  <c r="P81" i="15"/>
  <c r="M81" i="15"/>
  <c r="L81" i="15"/>
  <c r="K81" i="15"/>
  <c r="J81" i="15"/>
  <c r="I81" i="15"/>
  <c r="G81" i="15"/>
  <c r="Y80" i="15"/>
  <c r="V80" i="15"/>
  <c r="U80" i="15"/>
  <c r="P80" i="15"/>
  <c r="M80" i="15"/>
  <c r="L80" i="15"/>
  <c r="K80" i="15"/>
  <c r="J80" i="15"/>
  <c r="I80" i="15"/>
  <c r="G80" i="15"/>
  <c r="Y79" i="15"/>
  <c r="V79" i="15"/>
  <c r="U79" i="15"/>
  <c r="P79" i="15"/>
  <c r="M79" i="15"/>
  <c r="L79" i="15"/>
  <c r="K79" i="15"/>
  <c r="J79" i="15"/>
  <c r="I79" i="15"/>
  <c r="G79" i="15"/>
  <c r="Y78" i="15"/>
  <c r="V78" i="15"/>
  <c r="U78" i="15"/>
  <c r="P78" i="15"/>
  <c r="M78" i="15"/>
  <c r="L78" i="15"/>
  <c r="K78" i="15"/>
  <c r="J78" i="15"/>
  <c r="I78" i="15"/>
  <c r="G78" i="15"/>
  <c r="Y77" i="15"/>
  <c r="V77" i="15"/>
  <c r="U77" i="15"/>
  <c r="P77" i="15"/>
  <c r="M77" i="15"/>
  <c r="L77" i="15"/>
  <c r="K77" i="15"/>
  <c r="J77" i="15"/>
  <c r="I77" i="15"/>
  <c r="G77" i="15"/>
  <c r="Y76" i="15"/>
  <c r="V76" i="15"/>
  <c r="U76" i="15"/>
  <c r="P76" i="15"/>
  <c r="M76" i="15"/>
  <c r="L76" i="15"/>
  <c r="K76" i="15"/>
  <c r="J76" i="15"/>
  <c r="I76" i="15"/>
  <c r="G76" i="15"/>
  <c r="Y75" i="15"/>
  <c r="V75" i="15"/>
  <c r="U75" i="15"/>
  <c r="P75" i="15"/>
  <c r="M75" i="15"/>
  <c r="L75" i="15"/>
  <c r="K75" i="15"/>
  <c r="J75" i="15"/>
  <c r="I75" i="15"/>
  <c r="G75" i="15"/>
  <c r="Y74" i="15"/>
  <c r="V74" i="15"/>
  <c r="U74" i="15"/>
  <c r="P74" i="15"/>
  <c r="M74" i="15"/>
  <c r="L74" i="15"/>
  <c r="K74" i="15"/>
  <c r="J74" i="15"/>
  <c r="I74" i="15"/>
  <c r="G74" i="15"/>
  <c r="Y73" i="15"/>
  <c r="V73" i="15"/>
  <c r="U73" i="15"/>
  <c r="P73" i="15"/>
  <c r="M73" i="15"/>
  <c r="L73" i="15"/>
  <c r="K73" i="15"/>
  <c r="J73" i="15"/>
  <c r="I73" i="15"/>
  <c r="G73" i="15"/>
  <c r="Y72" i="15"/>
  <c r="V72" i="15"/>
  <c r="U72" i="15"/>
  <c r="P72" i="15"/>
  <c r="M72" i="15"/>
  <c r="L72" i="15"/>
  <c r="K72" i="15"/>
  <c r="J72" i="15"/>
  <c r="I72" i="15"/>
  <c r="G72" i="15"/>
  <c r="Y71" i="15"/>
  <c r="V71" i="15"/>
  <c r="U71" i="15"/>
  <c r="P71" i="15"/>
  <c r="M71" i="15"/>
  <c r="L71" i="15"/>
  <c r="K71" i="15"/>
  <c r="J71" i="15"/>
  <c r="I71" i="15"/>
  <c r="G71" i="15"/>
  <c r="Y70" i="15"/>
  <c r="V70" i="15"/>
  <c r="U70" i="15"/>
  <c r="P70" i="15"/>
  <c r="M70" i="15"/>
  <c r="L70" i="15"/>
  <c r="K70" i="15"/>
  <c r="J70" i="15"/>
  <c r="I70" i="15"/>
  <c r="G70" i="15"/>
  <c r="Y69" i="15"/>
  <c r="V69" i="15"/>
  <c r="U69" i="15"/>
  <c r="P69" i="15"/>
  <c r="M69" i="15"/>
  <c r="L69" i="15"/>
  <c r="K69" i="15"/>
  <c r="J69" i="15"/>
  <c r="I69" i="15"/>
  <c r="G69" i="15"/>
  <c r="Y68" i="15"/>
  <c r="V68" i="15"/>
  <c r="U68" i="15"/>
  <c r="P68" i="15"/>
  <c r="M68" i="15"/>
  <c r="L68" i="15"/>
  <c r="K68" i="15"/>
  <c r="J68" i="15"/>
  <c r="I68" i="15"/>
  <c r="G68" i="15"/>
  <c r="Y67" i="15"/>
  <c r="V67" i="15"/>
  <c r="U67" i="15"/>
  <c r="P67" i="15"/>
  <c r="M67" i="15"/>
  <c r="L67" i="15"/>
  <c r="K67" i="15"/>
  <c r="J67" i="15"/>
  <c r="I67" i="15"/>
  <c r="G67" i="15"/>
  <c r="Y66" i="15"/>
  <c r="V66" i="15"/>
  <c r="U66" i="15"/>
  <c r="P66" i="15"/>
  <c r="M66" i="15"/>
  <c r="L66" i="15"/>
  <c r="K66" i="15"/>
  <c r="J66" i="15"/>
  <c r="I66" i="15"/>
  <c r="G66" i="15"/>
  <c r="Y65" i="15"/>
  <c r="V65" i="15"/>
  <c r="U65" i="15"/>
  <c r="P65" i="15"/>
  <c r="M65" i="15"/>
  <c r="L65" i="15"/>
  <c r="K65" i="15"/>
  <c r="J65" i="15"/>
  <c r="I65" i="15"/>
  <c r="G65" i="15"/>
  <c r="Y64" i="15"/>
  <c r="V64" i="15"/>
  <c r="U64" i="15"/>
  <c r="P64" i="15"/>
  <c r="M64" i="15"/>
  <c r="L64" i="15"/>
  <c r="K64" i="15"/>
  <c r="J64" i="15"/>
  <c r="I64" i="15"/>
  <c r="G64" i="15"/>
  <c r="Y63" i="15"/>
  <c r="V63" i="15"/>
  <c r="U63" i="15"/>
  <c r="P63" i="15"/>
  <c r="M63" i="15"/>
  <c r="L63" i="15"/>
  <c r="K63" i="15"/>
  <c r="J63" i="15"/>
  <c r="I63" i="15"/>
  <c r="G63" i="15"/>
  <c r="Y62" i="15"/>
  <c r="V62" i="15"/>
  <c r="U62" i="15"/>
  <c r="P62" i="15"/>
  <c r="M62" i="15"/>
  <c r="L62" i="15"/>
  <c r="K62" i="15"/>
  <c r="J62" i="15"/>
  <c r="I62" i="15"/>
  <c r="G62" i="15"/>
  <c r="Y61" i="15"/>
  <c r="V61" i="15"/>
  <c r="U61" i="15"/>
  <c r="P61" i="15"/>
  <c r="M61" i="15"/>
  <c r="L61" i="15"/>
  <c r="K61" i="15"/>
  <c r="J61" i="15"/>
  <c r="I61" i="15"/>
  <c r="G61" i="15"/>
  <c r="Y60" i="15"/>
  <c r="V60" i="15"/>
  <c r="U60" i="15"/>
  <c r="P60" i="15"/>
  <c r="M60" i="15"/>
  <c r="L60" i="15"/>
  <c r="K60" i="15"/>
  <c r="J60" i="15"/>
  <c r="I60" i="15"/>
  <c r="G60" i="15"/>
  <c r="Y59" i="15"/>
  <c r="V59" i="15"/>
  <c r="U59" i="15"/>
  <c r="P59" i="15"/>
  <c r="M59" i="15"/>
  <c r="L59" i="15"/>
  <c r="K59" i="15"/>
  <c r="J59" i="15"/>
  <c r="I59" i="15"/>
  <c r="G59" i="15"/>
  <c r="Y58" i="15"/>
  <c r="V58" i="15"/>
  <c r="U58" i="15"/>
  <c r="P58" i="15"/>
  <c r="M58" i="15"/>
  <c r="L58" i="15"/>
  <c r="K58" i="15"/>
  <c r="J58" i="15"/>
  <c r="I58" i="15"/>
  <c r="G58" i="15"/>
  <c r="Y57" i="15"/>
  <c r="V57" i="15"/>
  <c r="U57" i="15"/>
  <c r="P57" i="15"/>
  <c r="M57" i="15"/>
  <c r="L57" i="15"/>
  <c r="K57" i="15"/>
  <c r="J57" i="15"/>
  <c r="I57" i="15"/>
  <c r="G57" i="15"/>
  <c r="Y56" i="15"/>
  <c r="V56" i="15"/>
  <c r="U56" i="15"/>
  <c r="P56" i="15"/>
  <c r="M56" i="15"/>
  <c r="L56" i="15"/>
  <c r="K56" i="15"/>
  <c r="J56" i="15"/>
  <c r="I56" i="15"/>
  <c r="G56" i="15"/>
  <c r="Y55" i="15"/>
  <c r="V55" i="15"/>
  <c r="U55" i="15"/>
  <c r="P55" i="15"/>
  <c r="M55" i="15"/>
  <c r="L55" i="15"/>
  <c r="K55" i="15"/>
  <c r="J55" i="15"/>
  <c r="I55" i="15"/>
  <c r="G55" i="15"/>
  <c r="Y54" i="15"/>
  <c r="V54" i="15"/>
  <c r="U54" i="15"/>
  <c r="P54" i="15"/>
  <c r="M54" i="15"/>
  <c r="L54" i="15"/>
  <c r="K54" i="15"/>
  <c r="J54" i="15"/>
  <c r="I54" i="15"/>
  <c r="G54" i="15"/>
  <c r="Y53" i="15"/>
  <c r="V53" i="15"/>
  <c r="U53" i="15"/>
  <c r="P53" i="15"/>
  <c r="M53" i="15"/>
  <c r="L53" i="15"/>
  <c r="K53" i="15"/>
  <c r="J53" i="15"/>
  <c r="I53" i="15"/>
  <c r="G53" i="15"/>
  <c r="Y52" i="15"/>
  <c r="V52" i="15"/>
  <c r="U52" i="15"/>
  <c r="P52" i="15"/>
  <c r="M52" i="15"/>
  <c r="L52" i="15"/>
  <c r="K52" i="15"/>
  <c r="J52" i="15"/>
  <c r="I52" i="15"/>
  <c r="G52" i="15"/>
  <c r="Y51" i="15"/>
  <c r="V51" i="15"/>
  <c r="U51" i="15"/>
  <c r="P51" i="15"/>
  <c r="M51" i="15"/>
  <c r="L51" i="15"/>
  <c r="K51" i="15"/>
  <c r="J51" i="15"/>
  <c r="I51" i="15"/>
  <c r="G51" i="15"/>
  <c r="Y50" i="15"/>
  <c r="V50" i="15"/>
  <c r="U50" i="15"/>
  <c r="P50" i="15"/>
  <c r="M50" i="15"/>
  <c r="L50" i="15"/>
  <c r="K50" i="15"/>
  <c r="J50" i="15"/>
  <c r="I50" i="15"/>
  <c r="G50" i="15"/>
  <c r="Y49" i="15"/>
  <c r="V49" i="15"/>
  <c r="U49" i="15"/>
  <c r="P49" i="15"/>
  <c r="M49" i="15"/>
  <c r="L49" i="15"/>
  <c r="K49" i="15"/>
  <c r="J49" i="15"/>
  <c r="I49" i="15"/>
  <c r="G49" i="15"/>
  <c r="Y48" i="15"/>
  <c r="V48" i="15"/>
  <c r="U48" i="15"/>
  <c r="P48" i="15"/>
  <c r="M48" i="15"/>
  <c r="L48" i="15"/>
  <c r="K48" i="15"/>
  <c r="J48" i="15"/>
  <c r="I48" i="15"/>
  <c r="G48" i="15"/>
  <c r="Y47" i="15"/>
  <c r="V47" i="15"/>
  <c r="U47" i="15"/>
  <c r="P47" i="15"/>
  <c r="M47" i="15"/>
  <c r="L47" i="15"/>
  <c r="K47" i="15"/>
  <c r="J47" i="15"/>
  <c r="I47" i="15"/>
  <c r="G47" i="15"/>
  <c r="Y46" i="15"/>
  <c r="V46" i="15"/>
  <c r="U46" i="15"/>
  <c r="P46" i="15"/>
  <c r="M46" i="15"/>
  <c r="L46" i="15"/>
  <c r="K46" i="15"/>
  <c r="J46" i="15"/>
  <c r="I46" i="15"/>
  <c r="G46" i="15"/>
  <c r="Y45" i="15"/>
  <c r="V45" i="15"/>
  <c r="U45" i="15"/>
  <c r="P45" i="15"/>
  <c r="M45" i="15"/>
  <c r="L45" i="15"/>
  <c r="K45" i="15"/>
  <c r="J45" i="15"/>
  <c r="I45" i="15"/>
  <c r="G45" i="15"/>
  <c r="Y44" i="15"/>
  <c r="V44" i="15"/>
  <c r="U44" i="15"/>
  <c r="P44" i="15"/>
  <c r="M44" i="15"/>
  <c r="L44" i="15"/>
  <c r="K44" i="15"/>
  <c r="J44" i="15"/>
  <c r="I44" i="15"/>
  <c r="G44" i="15"/>
  <c r="Y43" i="15"/>
  <c r="V43" i="15"/>
  <c r="U43" i="15"/>
  <c r="P43" i="15"/>
  <c r="M43" i="15"/>
  <c r="L43" i="15"/>
  <c r="K43" i="15"/>
  <c r="J43" i="15"/>
  <c r="I43" i="15"/>
  <c r="G43" i="15"/>
  <c r="Y42" i="15"/>
  <c r="V42" i="15"/>
  <c r="U42" i="15"/>
  <c r="P42" i="15"/>
  <c r="M42" i="15"/>
  <c r="L42" i="15"/>
  <c r="K42" i="15"/>
  <c r="J42" i="15"/>
  <c r="I42" i="15"/>
  <c r="G42" i="15"/>
  <c r="Y41" i="15"/>
  <c r="V41" i="15"/>
  <c r="U41" i="15"/>
  <c r="P41" i="15"/>
  <c r="M41" i="15"/>
  <c r="L41" i="15"/>
  <c r="K41" i="15"/>
  <c r="J41" i="15"/>
  <c r="I41" i="15"/>
  <c r="G41" i="15"/>
  <c r="Y40" i="15"/>
  <c r="V40" i="15"/>
  <c r="U40" i="15"/>
  <c r="P40" i="15"/>
  <c r="M40" i="15"/>
  <c r="L40" i="15"/>
  <c r="K40" i="15"/>
  <c r="J40" i="15"/>
  <c r="I40" i="15"/>
  <c r="G40" i="15"/>
  <c r="Y39" i="15"/>
  <c r="V39" i="15"/>
  <c r="U39" i="15"/>
  <c r="P39" i="15"/>
  <c r="M39" i="15"/>
  <c r="L39" i="15"/>
  <c r="K39" i="15"/>
  <c r="J39" i="15"/>
  <c r="I39" i="15"/>
  <c r="G39" i="15"/>
  <c r="Y38" i="15"/>
  <c r="V38" i="15"/>
  <c r="U38" i="15"/>
  <c r="P38" i="15"/>
  <c r="M38" i="15"/>
  <c r="L38" i="15"/>
  <c r="K38" i="15"/>
  <c r="J38" i="15"/>
  <c r="I38" i="15"/>
  <c r="G38" i="15"/>
  <c r="Y37" i="15"/>
  <c r="V37" i="15"/>
  <c r="U37" i="15"/>
  <c r="P37" i="15"/>
  <c r="M37" i="15"/>
  <c r="L37" i="15"/>
  <c r="K37" i="15"/>
  <c r="J37" i="15"/>
  <c r="I37" i="15"/>
  <c r="G37" i="15"/>
  <c r="Y36" i="15"/>
  <c r="V36" i="15"/>
  <c r="U36" i="15"/>
  <c r="P36" i="15"/>
  <c r="M36" i="15"/>
  <c r="L36" i="15"/>
  <c r="K36" i="15"/>
  <c r="J36" i="15"/>
  <c r="I36" i="15"/>
  <c r="G36" i="15"/>
  <c r="Y35" i="15"/>
  <c r="V35" i="15"/>
  <c r="U35" i="15"/>
  <c r="P35" i="15"/>
  <c r="M35" i="15"/>
  <c r="L35" i="15"/>
  <c r="K35" i="15"/>
  <c r="J35" i="15"/>
  <c r="I35" i="15"/>
  <c r="G35" i="15"/>
  <c r="Y34" i="15"/>
  <c r="V34" i="15"/>
  <c r="U34" i="15"/>
  <c r="P34" i="15"/>
  <c r="M34" i="15"/>
  <c r="L34" i="15"/>
  <c r="K34" i="15"/>
  <c r="J34" i="15"/>
  <c r="I34" i="15"/>
  <c r="G34" i="15"/>
  <c r="Y33" i="15"/>
  <c r="V33" i="15"/>
  <c r="U33" i="15"/>
  <c r="P33" i="15"/>
  <c r="M33" i="15"/>
  <c r="L33" i="15"/>
  <c r="K33" i="15"/>
  <c r="J33" i="15"/>
  <c r="I33" i="15"/>
  <c r="G33" i="15"/>
  <c r="Y32" i="15"/>
  <c r="V32" i="15"/>
  <c r="U32" i="15"/>
  <c r="P32" i="15"/>
  <c r="M32" i="15"/>
  <c r="L32" i="15"/>
  <c r="K32" i="15"/>
  <c r="J32" i="15"/>
  <c r="I32" i="15"/>
  <c r="G32" i="15"/>
  <c r="Y31" i="15"/>
  <c r="V31" i="15"/>
  <c r="U31" i="15"/>
  <c r="P31" i="15"/>
  <c r="M31" i="15"/>
  <c r="L31" i="15"/>
  <c r="K31" i="15"/>
  <c r="J31" i="15"/>
  <c r="I31" i="15"/>
  <c r="G31" i="15"/>
  <c r="Y30" i="15"/>
  <c r="V30" i="15"/>
  <c r="U30" i="15"/>
  <c r="P30" i="15"/>
  <c r="M30" i="15"/>
  <c r="L30" i="15"/>
  <c r="K30" i="15"/>
  <c r="J30" i="15"/>
  <c r="I30" i="15"/>
  <c r="G30" i="15"/>
  <c r="Y29" i="15"/>
  <c r="V29" i="15"/>
  <c r="U29" i="15"/>
  <c r="P29" i="15"/>
  <c r="M29" i="15"/>
  <c r="L29" i="15"/>
  <c r="K29" i="15"/>
  <c r="J29" i="15"/>
  <c r="I29" i="15"/>
  <c r="G29" i="15"/>
  <c r="Y28" i="15"/>
  <c r="V28" i="15"/>
  <c r="U28" i="15"/>
  <c r="P28" i="15"/>
  <c r="M28" i="15"/>
  <c r="L28" i="15"/>
  <c r="K28" i="15"/>
  <c r="J28" i="15"/>
  <c r="I28" i="15"/>
  <c r="G28" i="15"/>
  <c r="Y27" i="15"/>
  <c r="V27" i="15"/>
  <c r="U27" i="15"/>
  <c r="P27" i="15"/>
  <c r="M27" i="15"/>
  <c r="L27" i="15"/>
  <c r="K27" i="15"/>
  <c r="J27" i="15"/>
  <c r="I27" i="15"/>
  <c r="G27" i="15"/>
  <c r="Y26" i="15"/>
  <c r="V26" i="15"/>
  <c r="U26" i="15"/>
  <c r="P26" i="15"/>
  <c r="M26" i="15"/>
  <c r="L26" i="15"/>
  <c r="K26" i="15"/>
  <c r="J26" i="15"/>
  <c r="I26" i="15"/>
  <c r="G26" i="15"/>
  <c r="Y25" i="15"/>
  <c r="V25" i="15"/>
  <c r="U25" i="15"/>
  <c r="P25" i="15"/>
  <c r="M25" i="15"/>
  <c r="L25" i="15"/>
  <c r="K25" i="15"/>
  <c r="J25" i="15"/>
  <c r="I25" i="15"/>
  <c r="G25" i="15"/>
  <c r="Y24" i="15"/>
  <c r="V24" i="15"/>
  <c r="U24" i="15"/>
  <c r="P24" i="15"/>
  <c r="M24" i="15"/>
  <c r="L24" i="15"/>
  <c r="K24" i="15"/>
  <c r="J24" i="15"/>
  <c r="I24" i="15"/>
  <c r="G24" i="15"/>
  <c r="Y23" i="15"/>
  <c r="V23" i="15"/>
  <c r="U23" i="15"/>
  <c r="P23" i="15"/>
  <c r="M23" i="15"/>
  <c r="L23" i="15"/>
  <c r="K23" i="15"/>
  <c r="J23" i="15"/>
  <c r="I23" i="15"/>
  <c r="G23" i="15"/>
  <c r="Y22" i="15"/>
  <c r="V22" i="15"/>
  <c r="U22" i="15"/>
  <c r="P22" i="15"/>
  <c r="M22" i="15"/>
  <c r="L22" i="15"/>
  <c r="K22" i="15"/>
  <c r="J22" i="15"/>
  <c r="I22" i="15"/>
  <c r="G22" i="15"/>
  <c r="Y21" i="15"/>
  <c r="V21" i="15"/>
  <c r="U21" i="15"/>
  <c r="P21" i="15"/>
  <c r="M21" i="15"/>
  <c r="L21" i="15"/>
  <c r="K21" i="15"/>
  <c r="J21" i="15"/>
  <c r="I21" i="15"/>
  <c r="G21" i="15"/>
  <c r="Y20" i="15"/>
  <c r="V20" i="15"/>
  <c r="U20" i="15"/>
  <c r="P20" i="15"/>
  <c r="M20" i="15"/>
  <c r="L20" i="15"/>
  <c r="K20" i="15"/>
  <c r="J20" i="15"/>
  <c r="I20" i="15"/>
  <c r="G20" i="15"/>
  <c r="Y19" i="15"/>
  <c r="V19" i="15"/>
  <c r="U19" i="15"/>
  <c r="P19" i="15"/>
  <c r="M19" i="15"/>
  <c r="L19" i="15"/>
  <c r="K19" i="15"/>
  <c r="J19" i="15"/>
  <c r="I19" i="15"/>
  <c r="G19" i="15"/>
  <c r="Y18" i="15"/>
  <c r="V18" i="15"/>
  <c r="U18" i="15"/>
  <c r="P18" i="15"/>
  <c r="M18" i="15"/>
  <c r="L18" i="15"/>
  <c r="K18" i="15"/>
  <c r="J18" i="15"/>
  <c r="I18" i="15"/>
  <c r="G18" i="15"/>
  <c r="Y17" i="15"/>
  <c r="V17" i="15"/>
  <c r="U17" i="15"/>
  <c r="P17" i="15"/>
  <c r="M17" i="15"/>
  <c r="L17" i="15"/>
  <c r="K17" i="15"/>
  <c r="J17" i="15"/>
  <c r="I17" i="15"/>
  <c r="G17" i="15"/>
  <c r="Y16" i="15"/>
  <c r="V16" i="15"/>
  <c r="U16" i="15"/>
  <c r="P16" i="15"/>
  <c r="M16" i="15"/>
  <c r="L16" i="15"/>
  <c r="K16" i="15"/>
  <c r="J16" i="15"/>
  <c r="I16" i="15"/>
  <c r="G16" i="15"/>
  <c r="Y15" i="15"/>
  <c r="V15" i="15"/>
  <c r="U15" i="15"/>
  <c r="P15" i="15"/>
  <c r="M15" i="15"/>
  <c r="L15" i="15"/>
  <c r="K15" i="15"/>
  <c r="J15" i="15"/>
  <c r="I15" i="15"/>
  <c r="G15" i="15"/>
  <c r="Y14" i="15"/>
  <c r="V14" i="15"/>
  <c r="U14" i="15"/>
  <c r="P14" i="15"/>
  <c r="M14" i="15"/>
  <c r="L14" i="15"/>
  <c r="K14" i="15"/>
  <c r="J14" i="15"/>
  <c r="I14" i="15"/>
  <c r="G14" i="15"/>
  <c r="Y13" i="15"/>
  <c r="V13" i="15"/>
  <c r="U13" i="15"/>
  <c r="P13" i="15"/>
  <c r="M13" i="15"/>
  <c r="L13" i="15"/>
  <c r="K13" i="15"/>
  <c r="J13" i="15"/>
  <c r="I13" i="15"/>
  <c r="G13" i="15"/>
  <c r="Y12" i="15"/>
  <c r="V12" i="15"/>
  <c r="U12" i="15"/>
  <c r="P12" i="15"/>
  <c r="M12" i="15"/>
  <c r="L12" i="15"/>
  <c r="K12" i="15"/>
  <c r="J12" i="15"/>
  <c r="I12" i="15"/>
  <c r="G12" i="15"/>
  <c r="Y11" i="15"/>
  <c r="V11" i="15"/>
  <c r="U11" i="15"/>
  <c r="P11" i="15"/>
  <c r="M11" i="15"/>
  <c r="L11" i="15"/>
  <c r="K11" i="15"/>
  <c r="J11" i="15"/>
  <c r="I11" i="15"/>
  <c r="G11" i="15"/>
  <c r="Y10" i="15"/>
  <c r="Z10" i="15" s="1"/>
  <c r="V10" i="15"/>
  <c r="U10" i="15"/>
  <c r="M10" i="15"/>
  <c r="L10" i="15"/>
  <c r="K10" i="15"/>
  <c r="J10" i="15"/>
  <c r="I10" i="15"/>
  <c r="G10" i="15"/>
  <c r="Z9" i="15"/>
  <c r="Y9" i="15"/>
  <c r="V9" i="15"/>
  <c r="U9" i="15"/>
  <c r="P9" i="15"/>
  <c r="M9" i="15"/>
  <c r="L9" i="15"/>
  <c r="K9" i="15"/>
  <c r="J9" i="15"/>
  <c r="I9" i="15"/>
  <c r="G9" i="15"/>
  <c r="Y11" i="2"/>
  <c r="Z11" i="2" s="1"/>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10" i="2"/>
  <c r="Z10" i="2" s="1"/>
  <c r="G11" i="2" l="1"/>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10" i="2"/>
  <c r="V10" i="2" l="1"/>
  <c r="G4" i="12" l="1"/>
  <c r="H4" i="12"/>
  <c r="I4" i="12"/>
  <c r="J4" i="12"/>
  <c r="G5" i="12"/>
  <c r="H5" i="12"/>
  <c r="I5" i="12"/>
  <c r="J5" i="12"/>
  <c r="G6" i="12"/>
  <c r="H6" i="12"/>
  <c r="I6" i="12"/>
  <c r="J6" i="12"/>
  <c r="G7" i="12"/>
  <c r="H7" i="12"/>
  <c r="I7" i="12"/>
  <c r="J7" i="12"/>
  <c r="G8" i="12"/>
  <c r="H8" i="12"/>
  <c r="I8" i="12"/>
  <c r="J8" i="12"/>
  <c r="G9" i="12"/>
  <c r="H9" i="12"/>
  <c r="I9" i="12"/>
  <c r="J9" i="12"/>
  <c r="G10" i="12"/>
  <c r="H10" i="12"/>
  <c r="I10" i="12"/>
  <c r="J10" i="12"/>
  <c r="G11" i="12"/>
  <c r="H11" i="12"/>
  <c r="I11" i="12"/>
  <c r="J11" i="12"/>
  <c r="G12" i="12"/>
  <c r="H12" i="12"/>
  <c r="I12" i="12"/>
  <c r="J12" i="12"/>
  <c r="G13" i="12"/>
  <c r="H13" i="12"/>
  <c r="I13" i="12"/>
  <c r="J13" i="12"/>
  <c r="G14" i="12"/>
  <c r="H14" i="12"/>
  <c r="I14" i="12"/>
  <c r="J14" i="12"/>
  <c r="G15" i="12"/>
  <c r="H15" i="12"/>
  <c r="I15" i="12"/>
  <c r="J15" i="12"/>
  <c r="G16" i="12"/>
  <c r="H16" i="12"/>
  <c r="I16" i="12"/>
  <c r="J16" i="12"/>
  <c r="G17" i="12"/>
  <c r="H17" i="12"/>
  <c r="I17" i="12"/>
  <c r="J17" i="12"/>
  <c r="G18" i="12"/>
  <c r="H18" i="12"/>
  <c r="I18" i="12"/>
  <c r="J18" i="12"/>
  <c r="G19" i="12"/>
  <c r="H19" i="12"/>
  <c r="I19" i="12"/>
  <c r="J19" i="12"/>
  <c r="G20" i="12"/>
  <c r="H20" i="12"/>
  <c r="I20" i="12"/>
  <c r="J20" i="12"/>
  <c r="G21" i="12"/>
  <c r="H21" i="12"/>
  <c r="I21" i="12"/>
  <c r="J21" i="12"/>
  <c r="G22" i="12"/>
  <c r="H22" i="12"/>
  <c r="I22" i="12"/>
  <c r="J22" i="12"/>
  <c r="G23" i="12"/>
  <c r="H23" i="12"/>
  <c r="I23" i="12"/>
  <c r="J23" i="12"/>
  <c r="G24" i="12"/>
  <c r="H24" i="12"/>
  <c r="I24" i="12"/>
  <c r="J24" i="12"/>
  <c r="G25" i="12"/>
  <c r="H25" i="12"/>
  <c r="I25" i="12"/>
  <c r="J25" i="12"/>
  <c r="G26" i="12"/>
  <c r="H26" i="12"/>
  <c r="I26" i="12"/>
  <c r="J26" i="12"/>
  <c r="G27" i="12"/>
  <c r="H27" i="12"/>
  <c r="I27" i="12"/>
  <c r="J27" i="12"/>
  <c r="G28" i="12"/>
  <c r="H28" i="12"/>
  <c r="I28" i="12"/>
  <c r="J28" i="12"/>
  <c r="G29" i="12"/>
  <c r="H29" i="12"/>
  <c r="I29" i="12"/>
  <c r="J29" i="12"/>
  <c r="G30" i="12"/>
  <c r="H30" i="12"/>
  <c r="I30" i="12"/>
  <c r="J30" i="12"/>
  <c r="G31" i="12"/>
  <c r="H31" i="12"/>
  <c r="I31" i="12"/>
  <c r="J31" i="12"/>
  <c r="G32" i="12"/>
  <c r="H32" i="12"/>
  <c r="I32" i="12"/>
  <c r="J32" i="12"/>
  <c r="G33" i="12"/>
  <c r="H33" i="12"/>
  <c r="I33" i="12"/>
  <c r="J33" i="12"/>
  <c r="G34" i="12"/>
  <c r="H34" i="12"/>
  <c r="I34" i="12"/>
  <c r="J34" i="12"/>
  <c r="G35" i="12"/>
  <c r="H35" i="12"/>
  <c r="I35" i="12"/>
  <c r="J35" i="12"/>
  <c r="G36" i="12"/>
  <c r="H36" i="12"/>
  <c r="I36" i="12"/>
  <c r="J36" i="12"/>
  <c r="G37" i="12"/>
  <c r="H37" i="12"/>
  <c r="I37" i="12"/>
  <c r="J37" i="12"/>
  <c r="G38" i="12"/>
  <c r="H38" i="12"/>
  <c r="I38" i="12"/>
  <c r="J38" i="12"/>
  <c r="G39" i="12"/>
  <c r="H39" i="12"/>
  <c r="I39" i="12"/>
  <c r="J39" i="12"/>
  <c r="G40" i="12"/>
  <c r="H40" i="12"/>
  <c r="I40" i="12"/>
  <c r="J40" i="12"/>
  <c r="G41" i="12"/>
  <c r="H41" i="12"/>
  <c r="I41" i="12"/>
  <c r="J41" i="12"/>
  <c r="G42" i="12"/>
  <c r="H42" i="12"/>
  <c r="I42" i="12"/>
  <c r="J42" i="12"/>
  <c r="G43" i="12"/>
  <c r="H43" i="12"/>
  <c r="I43" i="12"/>
  <c r="J43" i="12"/>
  <c r="G44" i="12"/>
  <c r="H44" i="12"/>
  <c r="I44" i="12"/>
  <c r="J44" i="12"/>
  <c r="G45" i="12"/>
  <c r="H45" i="12"/>
  <c r="I45" i="12"/>
  <c r="J45" i="12"/>
  <c r="G46" i="12"/>
  <c r="H46" i="12"/>
  <c r="I46" i="12"/>
  <c r="J46" i="12"/>
  <c r="G47" i="12"/>
  <c r="H47" i="12"/>
  <c r="I47" i="12"/>
  <c r="J47" i="12"/>
  <c r="G48" i="12"/>
  <c r="H48" i="12"/>
  <c r="I48" i="12"/>
  <c r="J48" i="12"/>
  <c r="G49" i="12"/>
  <c r="H49" i="12"/>
  <c r="I49" i="12"/>
  <c r="J49" i="12"/>
  <c r="G50" i="12"/>
  <c r="H50" i="12"/>
  <c r="I50" i="12"/>
  <c r="J50" i="12"/>
  <c r="G51" i="12"/>
  <c r="H51" i="12"/>
  <c r="I51" i="12"/>
  <c r="J51" i="12"/>
  <c r="G52" i="12"/>
  <c r="H52" i="12"/>
  <c r="I52" i="12"/>
  <c r="J52" i="12"/>
  <c r="G53" i="12"/>
  <c r="H53" i="12"/>
  <c r="I53" i="12"/>
  <c r="J53" i="12"/>
  <c r="G54" i="12"/>
  <c r="H54" i="12"/>
  <c r="I54" i="12"/>
  <c r="J54" i="12"/>
  <c r="G55" i="12"/>
  <c r="H55" i="12"/>
  <c r="I55" i="12"/>
  <c r="J55" i="12"/>
  <c r="G56" i="12"/>
  <c r="H56" i="12"/>
  <c r="I56" i="12"/>
  <c r="J56" i="12"/>
  <c r="G57" i="12"/>
  <c r="H57" i="12"/>
  <c r="I57" i="12"/>
  <c r="J57" i="12"/>
  <c r="G58" i="12"/>
  <c r="H58" i="12"/>
  <c r="I58" i="12"/>
  <c r="J58" i="12"/>
  <c r="G59" i="12"/>
  <c r="H59" i="12"/>
  <c r="I59" i="12"/>
  <c r="J59" i="12"/>
  <c r="G60" i="12"/>
  <c r="H60" i="12"/>
  <c r="I60" i="12"/>
  <c r="J60" i="12"/>
  <c r="G61" i="12"/>
  <c r="H61" i="12"/>
  <c r="I61" i="12"/>
  <c r="J61" i="12"/>
  <c r="G62" i="12"/>
  <c r="H62" i="12"/>
  <c r="I62" i="12"/>
  <c r="J62" i="12"/>
  <c r="G63" i="12"/>
  <c r="H63" i="12"/>
  <c r="I63" i="12"/>
  <c r="J63" i="12"/>
  <c r="G64" i="12"/>
  <c r="H64" i="12"/>
  <c r="I64" i="12"/>
  <c r="J64" i="12"/>
  <c r="G65" i="12"/>
  <c r="H65" i="12"/>
  <c r="I65" i="12"/>
  <c r="J65" i="12"/>
  <c r="G66" i="12"/>
  <c r="H66" i="12"/>
  <c r="I66" i="12"/>
  <c r="J66" i="12"/>
  <c r="G67" i="12"/>
  <c r="H67" i="12"/>
  <c r="I67" i="12"/>
  <c r="J67" i="12"/>
  <c r="G68" i="12"/>
  <c r="H68" i="12"/>
  <c r="I68" i="12"/>
  <c r="J68" i="12"/>
  <c r="G69" i="12"/>
  <c r="H69" i="12"/>
  <c r="I69" i="12"/>
  <c r="J69" i="12"/>
  <c r="G70" i="12"/>
  <c r="H70" i="12"/>
  <c r="I70" i="12"/>
  <c r="J70" i="12"/>
  <c r="G71" i="12"/>
  <c r="H71" i="12"/>
  <c r="I71" i="12"/>
  <c r="J71" i="12"/>
  <c r="G72" i="12"/>
  <c r="H72" i="12"/>
  <c r="I72" i="12"/>
  <c r="J72" i="12"/>
  <c r="G73" i="12"/>
  <c r="H73" i="12"/>
  <c r="I73" i="12"/>
  <c r="J73" i="12"/>
  <c r="G74" i="12"/>
  <c r="H74" i="12"/>
  <c r="I74" i="12"/>
  <c r="J74" i="12"/>
  <c r="G75" i="12"/>
  <c r="H75" i="12"/>
  <c r="I75" i="12"/>
  <c r="J75" i="12"/>
  <c r="G76" i="12"/>
  <c r="H76" i="12"/>
  <c r="I76" i="12"/>
  <c r="J76" i="12"/>
  <c r="G77" i="12"/>
  <c r="H77" i="12"/>
  <c r="I77" i="12"/>
  <c r="J77" i="12"/>
  <c r="G78" i="12"/>
  <c r="H78" i="12"/>
  <c r="I78" i="12"/>
  <c r="J78" i="12"/>
  <c r="G79" i="12"/>
  <c r="H79" i="12"/>
  <c r="I79" i="12"/>
  <c r="J79" i="12"/>
  <c r="G80" i="12"/>
  <c r="H80" i="12"/>
  <c r="I80" i="12"/>
  <c r="J80" i="12"/>
  <c r="G81" i="12"/>
  <c r="H81" i="12"/>
  <c r="I81" i="12"/>
  <c r="J81" i="12"/>
  <c r="G82" i="12"/>
  <c r="H82" i="12"/>
  <c r="I82" i="12"/>
  <c r="J82" i="12"/>
  <c r="G83" i="12"/>
  <c r="H83" i="12"/>
  <c r="I83" i="12"/>
  <c r="J83" i="12"/>
  <c r="G84" i="12"/>
  <c r="H84" i="12"/>
  <c r="I84" i="12"/>
  <c r="J84" i="12"/>
  <c r="G85" i="12"/>
  <c r="H85" i="12"/>
  <c r="I85" i="12"/>
  <c r="J85" i="12"/>
  <c r="G86" i="12"/>
  <c r="H86" i="12"/>
  <c r="I86" i="12"/>
  <c r="J86" i="12"/>
  <c r="G87" i="12"/>
  <c r="H87" i="12"/>
  <c r="I87" i="12"/>
  <c r="J87" i="12"/>
  <c r="G88" i="12"/>
  <c r="H88" i="12"/>
  <c r="I88" i="12"/>
  <c r="J88" i="12"/>
  <c r="G89" i="12"/>
  <c r="H89" i="12"/>
  <c r="I89" i="12"/>
  <c r="J89" i="12"/>
  <c r="G90" i="12"/>
  <c r="H90" i="12"/>
  <c r="I90" i="12"/>
  <c r="J90" i="12"/>
  <c r="G91" i="12"/>
  <c r="H91" i="12"/>
  <c r="I91" i="12"/>
  <c r="J91" i="12"/>
  <c r="G92" i="12"/>
  <c r="H92" i="12"/>
  <c r="I92" i="12"/>
  <c r="J92" i="12"/>
  <c r="G93" i="12"/>
  <c r="H93" i="12"/>
  <c r="I93" i="12"/>
  <c r="J93" i="12"/>
  <c r="G94" i="12"/>
  <c r="H94" i="12"/>
  <c r="I94" i="12"/>
  <c r="J94" i="12"/>
  <c r="G95" i="12"/>
  <c r="H95" i="12"/>
  <c r="I95" i="12"/>
  <c r="J95" i="12"/>
  <c r="G96" i="12"/>
  <c r="H96" i="12"/>
  <c r="I96" i="12"/>
  <c r="J96" i="12"/>
  <c r="G97" i="12"/>
  <c r="H97" i="12"/>
  <c r="I97" i="12"/>
  <c r="J97" i="12"/>
  <c r="G98" i="12"/>
  <c r="H98" i="12"/>
  <c r="I98" i="12"/>
  <c r="J98" i="12"/>
  <c r="G99" i="12"/>
  <c r="H99" i="12"/>
  <c r="I99" i="12"/>
  <c r="J99" i="12"/>
  <c r="G100" i="12"/>
  <c r="H100" i="12"/>
  <c r="I100" i="12"/>
  <c r="J100" i="12"/>
  <c r="G101" i="12"/>
  <c r="H101" i="12"/>
  <c r="I101" i="12"/>
  <c r="J101" i="12"/>
  <c r="G102" i="12"/>
  <c r="H102" i="12"/>
  <c r="I102" i="12"/>
  <c r="J102" i="12"/>
  <c r="G103" i="12"/>
  <c r="H103" i="12"/>
  <c r="I103" i="12"/>
  <c r="J103" i="12"/>
  <c r="G104" i="12"/>
  <c r="H104" i="12"/>
  <c r="I104" i="12"/>
  <c r="J104" i="12"/>
  <c r="G105" i="12"/>
  <c r="H105" i="12"/>
  <c r="I105" i="12"/>
  <c r="J105" i="12"/>
  <c r="G106" i="12"/>
  <c r="H106" i="12"/>
  <c r="I106" i="12"/>
  <c r="J106" i="12"/>
  <c r="G107" i="12"/>
  <c r="H107" i="12"/>
  <c r="I107" i="12"/>
  <c r="J107" i="12"/>
  <c r="G108" i="12"/>
  <c r="H108" i="12"/>
  <c r="I108" i="12"/>
  <c r="J108" i="12"/>
  <c r="G109" i="12"/>
  <c r="H109" i="12"/>
  <c r="I109" i="12"/>
  <c r="J109" i="12"/>
  <c r="G110" i="12"/>
  <c r="H110" i="12"/>
  <c r="I110" i="12"/>
  <c r="J110" i="12"/>
  <c r="G111" i="12"/>
  <c r="H111" i="12"/>
  <c r="I111" i="12"/>
  <c r="J111" i="12"/>
  <c r="G112" i="12"/>
  <c r="H112" i="12"/>
  <c r="I112" i="12"/>
  <c r="J112" i="12"/>
  <c r="G113" i="12"/>
  <c r="H113" i="12"/>
  <c r="I113" i="12"/>
  <c r="J113" i="12"/>
  <c r="G114" i="12"/>
  <c r="H114" i="12"/>
  <c r="I114" i="12"/>
  <c r="J114" i="12"/>
  <c r="G115" i="12"/>
  <c r="H115" i="12"/>
  <c r="I115" i="12"/>
  <c r="J115" i="12"/>
  <c r="G116" i="12"/>
  <c r="H116" i="12"/>
  <c r="I116" i="12"/>
  <c r="J116" i="12"/>
  <c r="G117" i="12"/>
  <c r="H117" i="12"/>
  <c r="I117" i="12"/>
  <c r="J117" i="12"/>
  <c r="G118" i="12"/>
  <c r="H118" i="12"/>
  <c r="I118" i="12"/>
  <c r="J118" i="12"/>
  <c r="G119" i="12"/>
  <c r="H119" i="12"/>
  <c r="I119" i="12"/>
  <c r="J119" i="12"/>
  <c r="G120" i="12"/>
  <c r="H120" i="12"/>
  <c r="I120" i="12"/>
  <c r="J120" i="12"/>
  <c r="G121" i="12"/>
  <c r="H121" i="12"/>
  <c r="I121" i="12"/>
  <c r="J121" i="12"/>
  <c r="G122" i="12"/>
  <c r="H122" i="12"/>
  <c r="I122" i="12"/>
  <c r="J122" i="12"/>
  <c r="G123" i="12"/>
  <c r="H123" i="12"/>
  <c r="I123" i="12"/>
  <c r="J123" i="12"/>
  <c r="G124" i="12"/>
  <c r="H124" i="12"/>
  <c r="I124" i="12"/>
  <c r="J124" i="12"/>
  <c r="G125" i="12"/>
  <c r="H125" i="12"/>
  <c r="I125" i="12"/>
  <c r="J125" i="12"/>
  <c r="G126" i="12"/>
  <c r="H126" i="12"/>
  <c r="I126" i="12"/>
  <c r="J126" i="12"/>
  <c r="G127" i="12"/>
  <c r="H127" i="12"/>
  <c r="I127" i="12"/>
  <c r="J127" i="12"/>
  <c r="G128" i="12"/>
  <c r="H128" i="12"/>
  <c r="I128" i="12"/>
  <c r="J128" i="12"/>
  <c r="G129" i="12"/>
  <c r="H129" i="12"/>
  <c r="I129" i="12"/>
  <c r="J129" i="12"/>
  <c r="G130" i="12"/>
  <c r="H130" i="12"/>
  <c r="I130" i="12"/>
  <c r="J130" i="12"/>
  <c r="G131" i="12"/>
  <c r="H131" i="12"/>
  <c r="I131" i="12"/>
  <c r="J131" i="12"/>
  <c r="G132" i="12"/>
  <c r="H132" i="12"/>
  <c r="I132" i="12"/>
  <c r="J132" i="12"/>
  <c r="G133" i="12"/>
  <c r="H133" i="12"/>
  <c r="I133" i="12"/>
  <c r="J133" i="12"/>
  <c r="G134" i="12"/>
  <c r="H134" i="12"/>
  <c r="I134" i="12"/>
  <c r="J134" i="12"/>
  <c r="G135" i="12"/>
  <c r="H135" i="12"/>
  <c r="I135" i="12"/>
  <c r="J135" i="12"/>
  <c r="G136" i="12"/>
  <c r="H136" i="12"/>
  <c r="I136" i="12"/>
  <c r="J136" i="12"/>
  <c r="G137" i="12"/>
  <c r="H137" i="12"/>
  <c r="I137" i="12"/>
  <c r="J137" i="12"/>
  <c r="G138" i="12"/>
  <c r="H138" i="12"/>
  <c r="I138" i="12"/>
  <c r="J138" i="12"/>
  <c r="G139" i="12"/>
  <c r="H139" i="12"/>
  <c r="I139" i="12"/>
  <c r="J139" i="12"/>
  <c r="G140" i="12"/>
  <c r="H140" i="12"/>
  <c r="I140" i="12"/>
  <c r="J140" i="12"/>
  <c r="G141" i="12"/>
  <c r="H141" i="12"/>
  <c r="I141" i="12"/>
  <c r="J141" i="12"/>
  <c r="G142" i="12"/>
  <c r="H142" i="12"/>
  <c r="I142" i="12"/>
  <c r="J142" i="12"/>
  <c r="G143" i="12"/>
  <c r="H143" i="12"/>
  <c r="I143" i="12"/>
  <c r="J143" i="12"/>
  <c r="G144" i="12"/>
  <c r="H144" i="12"/>
  <c r="I144" i="12"/>
  <c r="J144" i="12"/>
  <c r="G145" i="12"/>
  <c r="H145" i="12"/>
  <c r="I145" i="12"/>
  <c r="J145" i="12"/>
  <c r="G146" i="12"/>
  <c r="H146" i="12"/>
  <c r="I146" i="12"/>
  <c r="J146" i="12"/>
  <c r="G147" i="12"/>
  <c r="H147" i="12"/>
  <c r="I147" i="12"/>
  <c r="J147" i="12"/>
  <c r="G148" i="12"/>
  <c r="H148" i="12"/>
  <c r="I148" i="12"/>
  <c r="J148" i="12"/>
  <c r="G149" i="12"/>
  <c r="H149" i="12"/>
  <c r="I149" i="12"/>
  <c r="J149" i="12"/>
  <c r="G150" i="12"/>
  <c r="H150" i="12"/>
  <c r="I150" i="12"/>
  <c r="J150" i="12"/>
  <c r="G151" i="12"/>
  <c r="H151" i="12"/>
  <c r="I151" i="12"/>
  <c r="J151" i="12"/>
  <c r="G152" i="12"/>
  <c r="H152" i="12"/>
  <c r="I152" i="12"/>
  <c r="J152" i="12"/>
  <c r="G153" i="12"/>
  <c r="H153" i="12"/>
  <c r="I153" i="12"/>
  <c r="J153" i="12"/>
  <c r="G154" i="12"/>
  <c r="H154" i="12"/>
  <c r="I154" i="12"/>
  <c r="J154" i="12"/>
  <c r="G155" i="12"/>
  <c r="H155" i="12"/>
  <c r="I155" i="12"/>
  <c r="J155" i="12"/>
  <c r="G156" i="12"/>
  <c r="H156" i="12"/>
  <c r="I156" i="12"/>
  <c r="J156" i="12"/>
  <c r="G157" i="12"/>
  <c r="H157" i="12"/>
  <c r="I157" i="12"/>
  <c r="J157" i="12"/>
  <c r="G158" i="12"/>
  <c r="H158" i="12"/>
  <c r="I158" i="12"/>
  <c r="J158" i="12"/>
  <c r="G159" i="12"/>
  <c r="H159" i="12"/>
  <c r="I159" i="12"/>
  <c r="J159" i="12"/>
  <c r="G160" i="12"/>
  <c r="H160" i="12"/>
  <c r="I160" i="12"/>
  <c r="J160" i="12"/>
  <c r="G161" i="12"/>
  <c r="H161" i="12"/>
  <c r="I161" i="12"/>
  <c r="J161" i="12"/>
  <c r="G162" i="12"/>
  <c r="H162" i="12"/>
  <c r="I162" i="12"/>
  <c r="J162" i="12"/>
  <c r="G163" i="12"/>
  <c r="H163" i="12"/>
  <c r="I163" i="12"/>
  <c r="J163" i="12"/>
  <c r="G164" i="12"/>
  <c r="H164" i="12"/>
  <c r="I164" i="12"/>
  <c r="J164" i="12"/>
  <c r="G165" i="12"/>
  <c r="H165" i="12"/>
  <c r="I165" i="12"/>
  <c r="J165" i="12"/>
  <c r="G166" i="12"/>
  <c r="H166" i="12"/>
  <c r="I166" i="12"/>
  <c r="J166" i="12"/>
  <c r="G167" i="12"/>
  <c r="H167" i="12"/>
  <c r="I167" i="12"/>
  <c r="J167" i="12"/>
  <c r="G168" i="12"/>
  <c r="H168" i="12"/>
  <c r="I168" i="12"/>
  <c r="J168" i="12"/>
  <c r="G169" i="12"/>
  <c r="H169" i="12"/>
  <c r="I169" i="12"/>
  <c r="J169" i="12"/>
  <c r="G170" i="12"/>
  <c r="H170" i="12"/>
  <c r="I170" i="12"/>
  <c r="J170" i="12"/>
  <c r="G171" i="12"/>
  <c r="H171" i="12"/>
  <c r="I171" i="12"/>
  <c r="J171" i="12"/>
  <c r="G172" i="12"/>
  <c r="H172" i="12"/>
  <c r="I172" i="12"/>
  <c r="J172" i="12"/>
  <c r="G173" i="12"/>
  <c r="H173" i="12"/>
  <c r="I173" i="12"/>
  <c r="J173" i="12"/>
  <c r="G174" i="12"/>
  <c r="H174" i="12"/>
  <c r="I174" i="12"/>
  <c r="J174" i="12"/>
  <c r="G175" i="12"/>
  <c r="H175" i="12"/>
  <c r="I175" i="12"/>
  <c r="J175" i="12"/>
  <c r="G176" i="12"/>
  <c r="H176" i="12"/>
  <c r="I176" i="12"/>
  <c r="J176" i="12"/>
  <c r="G177" i="12"/>
  <c r="H177" i="12"/>
  <c r="I177" i="12"/>
  <c r="J177" i="12"/>
  <c r="G178" i="12"/>
  <c r="H178" i="12"/>
  <c r="I178" i="12"/>
  <c r="J178" i="12"/>
  <c r="G179" i="12"/>
  <c r="H179" i="12"/>
  <c r="I179" i="12"/>
  <c r="J179" i="12"/>
  <c r="G180" i="12"/>
  <c r="H180" i="12"/>
  <c r="I180" i="12"/>
  <c r="J180" i="12"/>
  <c r="G181" i="12"/>
  <c r="H181" i="12"/>
  <c r="I181" i="12"/>
  <c r="J181" i="12"/>
  <c r="G182" i="12"/>
  <c r="H182" i="12"/>
  <c r="I182" i="12"/>
  <c r="J182" i="12"/>
  <c r="G183" i="12"/>
  <c r="H183" i="12"/>
  <c r="I183" i="12"/>
  <c r="J183" i="12"/>
  <c r="G184" i="12"/>
  <c r="H184" i="12"/>
  <c r="I184" i="12"/>
  <c r="J184" i="12"/>
  <c r="G185" i="12"/>
  <c r="H185" i="12"/>
  <c r="I185" i="12"/>
  <c r="J185" i="12"/>
  <c r="G186" i="12"/>
  <c r="H186" i="12"/>
  <c r="I186" i="12"/>
  <c r="J186" i="12"/>
  <c r="G187" i="12"/>
  <c r="H187" i="12"/>
  <c r="I187" i="12"/>
  <c r="J187" i="12"/>
  <c r="G188" i="12"/>
  <c r="H188" i="12"/>
  <c r="I188" i="12"/>
  <c r="J188" i="12"/>
  <c r="G189" i="12"/>
  <c r="H189" i="12"/>
  <c r="I189" i="12"/>
  <c r="J189" i="12"/>
  <c r="G190" i="12"/>
  <c r="H190" i="12"/>
  <c r="I190" i="12"/>
  <c r="J190" i="12"/>
  <c r="G191" i="12"/>
  <c r="H191" i="12"/>
  <c r="I191" i="12"/>
  <c r="J191" i="12"/>
  <c r="G192" i="12"/>
  <c r="H192" i="12"/>
  <c r="I192" i="12"/>
  <c r="J192" i="12"/>
  <c r="G193" i="12"/>
  <c r="H193" i="12"/>
  <c r="I193" i="12"/>
  <c r="J193" i="12"/>
  <c r="G194" i="12"/>
  <c r="H194" i="12"/>
  <c r="I194" i="12"/>
  <c r="J194" i="12"/>
  <c r="G195" i="12"/>
  <c r="H195" i="12"/>
  <c r="I195" i="12"/>
  <c r="J195" i="12"/>
  <c r="G196" i="12"/>
  <c r="H196" i="12"/>
  <c r="I196" i="12"/>
  <c r="J196" i="12"/>
  <c r="G197" i="12"/>
  <c r="H197" i="12"/>
  <c r="I197" i="12"/>
  <c r="J197" i="12"/>
  <c r="G198" i="12"/>
  <c r="H198" i="12"/>
  <c r="I198" i="12"/>
  <c r="J198" i="12"/>
  <c r="G199" i="12"/>
  <c r="H199" i="12"/>
  <c r="I199" i="12"/>
  <c r="J199" i="12"/>
  <c r="G200" i="12"/>
  <c r="H200" i="12"/>
  <c r="I200" i="12"/>
  <c r="J200" i="12"/>
  <c r="G201" i="12"/>
  <c r="H201" i="12"/>
  <c r="I201" i="12"/>
  <c r="J201" i="12"/>
  <c r="G202" i="12"/>
  <c r="H202" i="12"/>
  <c r="I202" i="12"/>
  <c r="J202" i="12"/>
  <c r="G203" i="12"/>
  <c r="H203" i="12"/>
  <c r="I203" i="12"/>
  <c r="J203" i="12"/>
  <c r="G204" i="12"/>
  <c r="H204" i="12"/>
  <c r="I204" i="12"/>
  <c r="J204" i="12"/>
  <c r="G205" i="12"/>
  <c r="H205" i="12"/>
  <c r="I205" i="12"/>
  <c r="J205" i="12"/>
  <c r="G206" i="12"/>
  <c r="H206" i="12"/>
  <c r="I206" i="12"/>
  <c r="J206" i="12"/>
  <c r="G207" i="12"/>
  <c r="H207" i="12"/>
  <c r="I207" i="12"/>
  <c r="J207" i="12"/>
  <c r="G208" i="12"/>
  <c r="H208" i="12"/>
  <c r="I208" i="12"/>
  <c r="J208" i="12"/>
  <c r="G209" i="12"/>
  <c r="H209" i="12"/>
  <c r="I209" i="12"/>
  <c r="J209" i="12"/>
  <c r="G210" i="12"/>
  <c r="H210" i="12"/>
  <c r="I210" i="12"/>
  <c r="J210" i="12"/>
  <c r="G211" i="12"/>
  <c r="H211" i="12"/>
  <c r="I211" i="12"/>
  <c r="J211" i="12"/>
  <c r="G212" i="12"/>
  <c r="H212" i="12"/>
  <c r="I212" i="12"/>
  <c r="J212" i="12"/>
  <c r="G213" i="12"/>
  <c r="H213" i="12"/>
  <c r="I213" i="12"/>
  <c r="J213" i="12"/>
  <c r="G214" i="12"/>
  <c r="H214" i="12"/>
  <c r="I214" i="12"/>
  <c r="J214" i="12"/>
  <c r="G215" i="12"/>
  <c r="H215" i="12"/>
  <c r="I215" i="12"/>
  <c r="J215" i="12"/>
  <c r="G216" i="12"/>
  <c r="H216" i="12"/>
  <c r="I216" i="12"/>
  <c r="J216" i="12"/>
  <c r="G217" i="12"/>
  <c r="H217" i="12"/>
  <c r="I217" i="12"/>
  <c r="J217" i="12"/>
  <c r="G218" i="12"/>
  <c r="H218" i="12"/>
  <c r="I218" i="12"/>
  <c r="J218" i="12"/>
  <c r="G219" i="12"/>
  <c r="H219" i="12"/>
  <c r="I219" i="12"/>
  <c r="J219" i="12"/>
  <c r="G220" i="12"/>
  <c r="H220" i="12"/>
  <c r="I220" i="12"/>
  <c r="J220" i="12"/>
  <c r="G221" i="12"/>
  <c r="H221" i="12"/>
  <c r="I221" i="12"/>
  <c r="J221" i="12"/>
  <c r="G222" i="12"/>
  <c r="H222" i="12"/>
  <c r="I222" i="12"/>
  <c r="J222" i="12"/>
  <c r="G223" i="12"/>
  <c r="H223" i="12"/>
  <c r="I223" i="12"/>
  <c r="J223" i="12"/>
  <c r="G224" i="12"/>
  <c r="H224" i="12"/>
  <c r="I224" i="12"/>
  <c r="J224" i="12"/>
  <c r="G225" i="12"/>
  <c r="H225" i="12"/>
  <c r="I225" i="12"/>
  <c r="J225" i="12"/>
  <c r="G226" i="12"/>
  <c r="H226" i="12"/>
  <c r="I226" i="12"/>
  <c r="J226" i="12"/>
  <c r="G227" i="12"/>
  <c r="H227" i="12"/>
  <c r="I227" i="12"/>
  <c r="J227" i="12"/>
  <c r="G228" i="12"/>
  <c r="H228" i="12"/>
  <c r="I228" i="12"/>
  <c r="J228" i="12"/>
  <c r="G229" i="12"/>
  <c r="H229" i="12"/>
  <c r="I229" i="12"/>
  <c r="J229" i="12"/>
  <c r="G230" i="12"/>
  <c r="H230" i="12"/>
  <c r="I230" i="12"/>
  <c r="J230" i="12"/>
  <c r="G231" i="12"/>
  <c r="H231" i="12"/>
  <c r="I231" i="12"/>
  <c r="J231" i="12"/>
  <c r="G232" i="12"/>
  <c r="H232" i="12"/>
  <c r="I232" i="12"/>
  <c r="J232" i="12"/>
  <c r="G233" i="12"/>
  <c r="H233" i="12"/>
  <c r="I233" i="12"/>
  <c r="J233" i="12"/>
  <c r="G234" i="12"/>
  <c r="H234" i="12"/>
  <c r="I234" i="12"/>
  <c r="J234" i="12"/>
  <c r="G235" i="12"/>
  <c r="H235" i="12"/>
  <c r="I235" i="12"/>
  <c r="J235" i="12"/>
  <c r="G236" i="12"/>
  <c r="H236" i="12"/>
  <c r="I236" i="12"/>
  <c r="J236" i="12"/>
  <c r="G237" i="12"/>
  <c r="H237" i="12"/>
  <c r="I237" i="12"/>
  <c r="J237" i="12"/>
  <c r="G238" i="12"/>
  <c r="H238" i="12"/>
  <c r="I238" i="12"/>
  <c r="J238" i="12"/>
  <c r="G239" i="12"/>
  <c r="H239" i="12"/>
  <c r="I239" i="12"/>
  <c r="J239" i="12"/>
  <c r="G240" i="12"/>
  <c r="H240" i="12"/>
  <c r="I240" i="12"/>
  <c r="J240" i="12"/>
  <c r="G241" i="12"/>
  <c r="H241" i="12"/>
  <c r="I241" i="12"/>
  <c r="J241" i="12"/>
  <c r="G242" i="12"/>
  <c r="H242" i="12"/>
  <c r="I242" i="12"/>
  <c r="J242" i="12"/>
  <c r="G243" i="12"/>
  <c r="H243" i="12"/>
  <c r="I243" i="12"/>
  <c r="J243" i="12"/>
  <c r="G244" i="12"/>
  <c r="H244" i="12"/>
  <c r="I244" i="12"/>
  <c r="J244" i="12"/>
  <c r="G245" i="12"/>
  <c r="H245" i="12"/>
  <c r="I245" i="12"/>
  <c r="J245" i="12"/>
  <c r="G246" i="12"/>
  <c r="H246" i="12"/>
  <c r="I246" i="12"/>
  <c r="J246" i="12"/>
  <c r="G247" i="12"/>
  <c r="H247" i="12"/>
  <c r="I247" i="12"/>
  <c r="J247" i="12"/>
  <c r="G248" i="12"/>
  <c r="H248" i="12"/>
  <c r="I248" i="12"/>
  <c r="J248" i="12"/>
  <c r="G249" i="12"/>
  <c r="H249" i="12"/>
  <c r="I249" i="12"/>
  <c r="J249" i="12"/>
  <c r="G250" i="12"/>
  <c r="H250" i="12"/>
  <c r="I250" i="12"/>
  <c r="J250" i="12"/>
  <c r="G251" i="12"/>
  <c r="H251" i="12"/>
  <c r="I251" i="12"/>
  <c r="J251" i="12"/>
  <c r="G252" i="12"/>
  <c r="H252" i="12"/>
  <c r="I252" i="12"/>
  <c r="J252" i="12"/>
  <c r="G253" i="12"/>
  <c r="H253" i="12"/>
  <c r="I253" i="12"/>
  <c r="J253" i="12"/>
  <c r="G254" i="12"/>
  <c r="H254" i="12"/>
  <c r="I254" i="12"/>
  <c r="J254" i="12"/>
  <c r="G255" i="12"/>
  <c r="H255" i="12"/>
  <c r="I255" i="12"/>
  <c r="J255" i="12"/>
  <c r="G256" i="12"/>
  <c r="H256" i="12"/>
  <c r="I256" i="12"/>
  <c r="J256" i="12"/>
  <c r="G257" i="12"/>
  <c r="H257" i="12"/>
  <c r="I257" i="12"/>
  <c r="J257" i="12"/>
  <c r="G258" i="12"/>
  <c r="H258" i="12"/>
  <c r="I258" i="12"/>
  <c r="J258" i="12"/>
  <c r="G259" i="12"/>
  <c r="H259" i="12"/>
  <c r="I259" i="12"/>
  <c r="J259" i="12"/>
  <c r="G260" i="12"/>
  <c r="H260" i="12"/>
  <c r="I260" i="12"/>
  <c r="J260" i="12"/>
  <c r="G261" i="12"/>
  <c r="H261" i="12"/>
  <c r="I261" i="12"/>
  <c r="J261" i="12"/>
  <c r="G262" i="12"/>
  <c r="H262" i="12"/>
  <c r="I262" i="12"/>
  <c r="J262" i="12"/>
  <c r="G263" i="12"/>
  <c r="H263" i="12"/>
  <c r="I263" i="12"/>
  <c r="J263" i="12"/>
  <c r="G264" i="12"/>
  <c r="H264" i="12"/>
  <c r="I264" i="12"/>
  <c r="J264" i="12"/>
  <c r="G265" i="12"/>
  <c r="H265" i="12"/>
  <c r="I265" i="12"/>
  <c r="J265" i="12"/>
  <c r="G266" i="12"/>
  <c r="H266" i="12"/>
  <c r="I266" i="12"/>
  <c r="J266" i="12"/>
  <c r="G267" i="12"/>
  <c r="H267" i="12"/>
  <c r="I267" i="12"/>
  <c r="J267" i="12"/>
  <c r="G268" i="12"/>
  <c r="H268" i="12"/>
  <c r="I268" i="12"/>
  <c r="J268" i="12"/>
  <c r="G269" i="12"/>
  <c r="H269" i="12"/>
  <c r="I269" i="12"/>
  <c r="J269" i="12"/>
  <c r="G270" i="12"/>
  <c r="H270" i="12"/>
  <c r="I270" i="12"/>
  <c r="J270" i="12"/>
  <c r="G271" i="12"/>
  <c r="H271" i="12"/>
  <c r="I271" i="12"/>
  <c r="J271" i="12"/>
  <c r="G272" i="12"/>
  <c r="H272" i="12"/>
  <c r="I272" i="12"/>
  <c r="J272" i="12"/>
  <c r="G273" i="12"/>
  <c r="H273" i="12"/>
  <c r="I273" i="12"/>
  <c r="J273" i="12"/>
  <c r="G274" i="12"/>
  <c r="H274" i="12"/>
  <c r="I274" i="12"/>
  <c r="J274" i="12"/>
  <c r="G275" i="12"/>
  <c r="H275" i="12"/>
  <c r="I275" i="12"/>
  <c r="J275" i="12"/>
  <c r="G276" i="12"/>
  <c r="H276" i="12"/>
  <c r="I276" i="12"/>
  <c r="J276" i="12"/>
  <c r="G277" i="12"/>
  <c r="H277" i="12"/>
  <c r="I277" i="12"/>
  <c r="J277" i="12"/>
  <c r="G278" i="12"/>
  <c r="H278" i="12"/>
  <c r="I278" i="12"/>
  <c r="J278" i="12"/>
  <c r="G279" i="12"/>
  <c r="H279" i="12"/>
  <c r="I279" i="12"/>
  <c r="J279" i="12"/>
  <c r="G280" i="12"/>
  <c r="H280" i="12"/>
  <c r="I280" i="12"/>
  <c r="J280" i="12"/>
  <c r="G281" i="12"/>
  <c r="H281" i="12"/>
  <c r="I281" i="12"/>
  <c r="J281" i="12"/>
  <c r="G282" i="12"/>
  <c r="H282" i="12"/>
  <c r="I282" i="12"/>
  <c r="J282" i="12"/>
  <c r="G283" i="12"/>
  <c r="H283" i="12"/>
  <c r="I283" i="12"/>
  <c r="J283" i="12"/>
  <c r="G284" i="12"/>
  <c r="H284" i="12"/>
  <c r="I284" i="12"/>
  <c r="J284" i="12"/>
  <c r="G285" i="12"/>
  <c r="H285" i="12"/>
  <c r="I285" i="12"/>
  <c r="J285" i="12"/>
  <c r="G286" i="12"/>
  <c r="H286" i="12"/>
  <c r="I286" i="12"/>
  <c r="J286" i="12"/>
  <c r="G287" i="12"/>
  <c r="H287" i="12"/>
  <c r="I287" i="12"/>
  <c r="J287" i="12"/>
  <c r="G288" i="12"/>
  <c r="H288" i="12"/>
  <c r="I288" i="12"/>
  <c r="J288" i="12"/>
  <c r="G289" i="12"/>
  <c r="H289" i="12"/>
  <c r="I289" i="12"/>
  <c r="J289" i="12"/>
  <c r="G290" i="12"/>
  <c r="H290" i="12"/>
  <c r="I290" i="12"/>
  <c r="J290" i="12"/>
  <c r="G291" i="12"/>
  <c r="H291" i="12"/>
  <c r="I291" i="12"/>
  <c r="J291" i="12"/>
  <c r="G292" i="12"/>
  <c r="H292" i="12"/>
  <c r="I292" i="12"/>
  <c r="J292" i="12"/>
  <c r="G293" i="12"/>
  <c r="H293" i="12"/>
  <c r="I293" i="12"/>
  <c r="J293" i="12"/>
  <c r="G294" i="12"/>
  <c r="H294" i="12"/>
  <c r="I294" i="12"/>
  <c r="J294" i="12"/>
  <c r="G295" i="12"/>
  <c r="H295" i="12"/>
  <c r="I295" i="12"/>
  <c r="J295" i="12"/>
  <c r="G296" i="12"/>
  <c r="H296" i="12"/>
  <c r="I296" i="12"/>
  <c r="J296" i="12"/>
  <c r="G297" i="12"/>
  <c r="H297" i="12"/>
  <c r="I297" i="12"/>
  <c r="J297" i="12"/>
  <c r="G298" i="12"/>
  <c r="H298" i="12"/>
  <c r="I298" i="12"/>
  <c r="J298" i="12"/>
  <c r="G299" i="12"/>
  <c r="H299" i="12"/>
  <c r="I299" i="12"/>
  <c r="J299" i="12"/>
  <c r="G300" i="12"/>
  <c r="H300" i="12"/>
  <c r="I300" i="12"/>
  <c r="J300" i="12"/>
  <c r="G301" i="12"/>
  <c r="H301" i="12"/>
  <c r="I301" i="12"/>
  <c r="J301" i="12"/>
  <c r="G302" i="12"/>
  <c r="H302" i="12"/>
  <c r="I302" i="12"/>
  <c r="J302" i="12"/>
  <c r="G303" i="12"/>
  <c r="H303" i="12"/>
  <c r="I303" i="12"/>
  <c r="J303" i="12"/>
  <c r="G304" i="12"/>
  <c r="H304" i="12"/>
  <c r="I304" i="12"/>
  <c r="J304" i="12"/>
  <c r="G305" i="12"/>
  <c r="H305" i="12"/>
  <c r="I305" i="12"/>
  <c r="J305" i="12"/>
  <c r="G306" i="12"/>
  <c r="H306" i="12"/>
  <c r="I306" i="12"/>
  <c r="J306" i="12"/>
  <c r="G307" i="12"/>
  <c r="H307" i="12"/>
  <c r="I307" i="12"/>
  <c r="J307" i="12"/>
  <c r="G308" i="12"/>
  <c r="H308" i="12"/>
  <c r="I308" i="12"/>
  <c r="J308" i="12"/>
  <c r="G309" i="12"/>
  <c r="H309" i="12"/>
  <c r="I309" i="12"/>
  <c r="J309" i="12"/>
  <c r="G310" i="12"/>
  <c r="H310" i="12"/>
  <c r="I310" i="12"/>
  <c r="J310" i="12"/>
  <c r="G311" i="12"/>
  <c r="H311" i="12"/>
  <c r="I311" i="12"/>
  <c r="J311" i="12"/>
  <c r="G312" i="12"/>
  <c r="H312" i="12"/>
  <c r="I312" i="12"/>
  <c r="J312" i="12"/>
  <c r="G313" i="12"/>
  <c r="H313" i="12"/>
  <c r="I313" i="12"/>
  <c r="J313" i="12"/>
  <c r="G314" i="12"/>
  <c r="H314" i="12"/>
  <c r="I314" i="12"/>
  <c r="J314" i="12"/>
  <c r="G315" i="12"/>
  <c r="H315" i="12"/>
  <c r="I315" i="12"/>
  <c r="J315" i="12"/>
  <c r="G316" i="12"/>
  <c r="H316" i="12"/>
  <c r="I316" i="12"/>
  <c r="J316" i="12"/>
  <c r="G317" i="12"/>
  <c r="H317" i="12"/>
  <c r="I317" i="12"/>
  <c r="J317" i="12"/>
  <c r="G318" i="12"/>
  <c r="H318" i="12"/>
  <c r="I318" i="12"/>
  <c r="J318" i="12"/>
  <c r="G319" i="12"/>
  <c r="H319" i="12"/>
  <c r="I319" i="12"/>
  <c r="J319" i="12"/>
  <c r="G320" i="12"/>
  <c r="H320" i="12"/>
  <c r="I320" i="12"/>
  <c r="J320" i="12"/>
  <c r="G321" i="12"/>
  <c r="H321" i="12"/>
  <c r="I321" i="12"/>
  <c r="J321" i="12"/>
  <c r="G322" i="12"/>
  <c r="H322" i="12"/>
  <c r="I322" i="12"/>
  <c r="J322" i="12"/>
  <c r="G323" i="12"/>
  <c r="H323" i="12"/>
  <c r="I323" i="12"/>
  <c r="J323" i="12"/>
  <c r="G324" i="12"/>
  <c r="H324" i="12"/>
  <c r="I324" i="12"/>
  <c r="J324" i="12"/>
  <c r="G325" i="12"/>
  <c r="H325" i="12"/>
  <c r="I325" i="12"/>
  <c r="J325" i="12"/>
  <c r="G326" i="12"/>
  <c r="H326" i="12"/>
  <c r="I326" i="12"/>
  <c r="J326" i="12"/>
  <c r="G327" i="12"/>
  <c r="H327" i="12"/>
  <c r="I327" i="12"/>
  <c r="J327" i="12"/>
  <c r="G328" i="12"/>
  <c r="H328" i="12"/>
  <c r="I328" i="12"/>
  <c r="J328" i="12"/>
  <c r="G329" i="12"/>
  <c r="H329" i="12"/>
  <c r="I329" i="12"/>
  <c r="J329" i="12"/>
  <c r="G330" i="12"/>
  <c r="H330" i="12"/>
  <c r="I330" i="12"/>
  <c r="J330" i="12"/>
  <c r="G331" i="12"/>
  <c r="H331" i="12"/>
  <c r="I331" i="12"/>
  <c r="J331" i="12"/>
  <c r="G332" i="12"/>
  <c r="H332" i="12"/>
  <c r="I332" i="12"/>
  <c r="J332" i="12"/>
  <c r="G333" i="12"/>
  <c r="H333" i="12"/>
  <c r="I333" i="12"/>
  <c r="J333" i="12"/>
  <c r="G334" i="12"/>
  <c r="H334" i="12"/>
  <c r="I334" i="12"/>
  <c r="J334" i="12"/>
  <c r="G335" i="12"/>
  <c r="H335" i="12"/>
  <c r="I335" i="12"/>
  <c r="J335" i="12"/>
  <c r="G336" i="12"/>
  <c r="H336" i="12"/>
  <c r="I336" i="12"/>
  <c r="J336" i="12"/>
  <c r="G337" i="12"/>
  <c r="H337" i="12"/>
  <c r="I337" i="12"/>
  <c r="J337" i="12"/>
  <c r="G338" i="12"/>
  <c r="H338" i="12"/>
  <c r="I338" i="12"/>
  <c r="J338" i="12"/>
  <c r="G339" i="12"/>
  <c r="H339" i="12"/>
  <c r="I339" i="12"/>
  <c r="J339" i="12"/>
  <c r="G340" i="12"/>
  <c r="H340" i="12"/>
  <c r="I340" i="12"/>
  <c r="J340" i="12"/>
  <c r="G341" i="12"/>
  <c r="H341" i="12"/>
  <c r="I341" i="12"/>
  <c r="J341" i="12"/>
  <c r="G342" i="12"/>
  <c r="H342" i="12"/>
  <c r="I342" i="12"/>
  <c r="J342" i="12"/>
  <c r="G343" i="12"/>
  <c r="H343" i="12"/>
  <c r="I343" i="12"/>
  <c r="J343" i="12"/>
  <c r="G344" i="12"/>
  <c r="H344" i="12"/>
  <c r="I344" i="12"/>
  <c r="J344" i="12"/>
  <c r="G345" i="12"/>
  <c r="H345" i="12"/>
  <c r="I345" i="12"/>
  <c r="J345" i="12"/>
  <c r="G346" i="12"/>
  <c r="H346" i="12"/>
  <c r="I346" i="12"/>
  <c r="J346" i="12"/>
  <c r="G347" i="12"/>
  <c r="H347" i="12"/>
  <c r="I347" i="12"/>
  <c r="J347" i="12"/>
  <c r="G348" i="12"/>
  <c r="H348" i="12"/>
  <c r="I348" i="12"/>
  <c r="J348" i="12"/>
  <c r="G349" i="12"/>
  <c r="H349" i="12"/>
  <c r="I349" i="12"/>
  <c r="J349" i="12"/>
  <c r="G350" i="12"/>
  <c r="H350" i="12"/>
  <c r="I350" i="12"/>
  <c r="J350" i="12"/>
  <c r="G351" i="12"/>
  <c r="H351" i="12"/>
  <c r="I351" i="12"/>
  <c r="J351" i="12"/>
  <c r="G352" i="12"/>
  <c r="H352" i="12"/>
  <c r="I352" i="12"/>
  <c r="J352" i="12"/>
  <c r="G353" i="12"/>
  <c r="H353" i="12"/>
  <c r="I353" i="12"/>
  <c r="J353" i="12"/>
  <c r="G354" i="12"/>
  <c r="H354" i="12"/>
  <c r="I354" i="12"/>
  <c r="J354" i="12"/>
  <c r="G355" i="12"/>
  <c r="H355" i="12"/>
  <c r="I355" i="12"/>
  <c r="J355" i="12"/>
  <c r="G356" i="12"/>
  <c r="H356" i="12"/>
  <c r="I356" i="12"/>
  <c r="J356" i="12"/>
  <c r="G357" i="12"/>
  <c r="H357" i="12"/>
  <c r="I357" i="12"/>
  <c r="J357" i="12"/>
  <c r="G358" i="12"/>
  <c r="H358" i="12"/>
  <c r="I358" i="12"/>
  <c r="J358" i="12"/>
  <c r="G359" i="12"/>
  <c r="H359" i="12"/>
  <c r="I359" i="12"/>
  <c r="J359" i="12"/>
  <c r="G360" i="12"/>
  <c r="H360" i="12"/>
  <c r="I360" i="12"/>
  <c r="J360" i="12"/>
  <c r="G361" i="12"/>
  <c r="H361" i="12"/>
  <c r="I361" i="12"/>
  <c r="J361" i="12"/>
  <c r="G362" i="12"/>
  <c r="H362" i="12"/>
  <c r="I362" i="12"/>
  <c r="J362" i="12"/>
  <c r="G363" i="12"/>
  <c r="H363" i="12"/>
  <c r="I363" i="12"/>
  <c r="J363" i="12"/>
  <c r="G364" i="12"/>
  <c r="H364" i="12"/>
  <c r="I364" i="12"/>
  <c r="J364" i="12"/>
  <c r="G365" i="12"/>
  <c r="H365" i="12"/>
  <c r="I365" i="12"/>
  <c r="J365" i="12"/>
  <c r="G366" i="12"/>
  <c r="H366" i="12"/>
  <c r="I366" i="12"/>
  <c r="J366" i="12"/>
  <c r="G367" i="12"/>
  <c r="H367" i="12"/>
  <c r="I367" i="12"/>
  <c r="J367" i="12"/>
  <c r="G368" i="12"/>
  <c r="H368" i="12"/>
  <c r="I368" i="12"/>
  <c r="J368" i="12"/>
  <c r="G369" i="12"/>
  <c r="H369" i="12"/>
  <c r="I369" i="12"/>
  <c r="J369" i="12"/>
  <c r="G370" i="12"/>
  <c r="H370" i="12"/>
  <c r="I370" i="12"/>
  <c r="J370" i="12"/>
  <c r="G371" i="12"/>
  <c r="H371" i="12"/>
  <c r="I371" i="12"/>
  <c r="J371" i="12"/>
  <c r="G372" i="12"/>
  <c r="H372" i="12"/>
  <c r="I372" i="12"/>
  <c r="J372" i="12"/>
  <c r="G373" i="12"/>
  <c r="H373" i="12"/>
  <c r="I373" i="12"/>
  <c r="J373" i="12"/>
  <c r="G374" i="12"/>
  <c r="H374" i="12"/>
  <c r="I374" i="12"/>
  <c r="J374" i="12"/>
  <c r="G375" i="12"/>
  <c r="H375" i="12"/>
  <c r="I375" i="12"/>
  <c r="J375" i="12"/>
  <c r="G376" i="12"/>
  <c r="H376" i="12"/>
  <c r="I376" i="12"/>
  <c r="J376" i="12"/>
  <c r="G377" i="12"/>
  <c r="H377" i="12"/>
  <c r="I377" i="12"/>
  <c r="J377" i="12"/>
  <c r="G378" i="12"/>
  <c r="H378" i="12"/>
  <c r="I378" i="12"/>
  <c r="J378" i="12"/>
  <c r="G379" i="12"/>
  <c r="H379" i="12"/>
  <c r="I379" i="12"/>
  <c r="J379" i="12"/>
  <c r="G380" i="12"/>
  <c r="H380" i="12"/>
  <c r="I380" i="12"/>
  <c r="J380" i="12"/>
  <c r="G381" i="12"/>
  <c r="H381" i="12"/>
  <c r="I381" i="12"/>
  <c r="J381" i="12"/>
  <c r="G382" i="12"/>
  <c r="H382" i="12"/>
  <c r="I382" i="12"/>
  <c r="J382" i="12"/>
  <c r="G383" i="12"/>
  <c r="H383" i="12"/>
  <c r="I383" i="12"/>
  <c r="J383" i="12"/>
  <c r="G384" i="12"/>
  <c r="H384" i="12"/>
  <c r="I384" i="12"/>
  <c r="J384" i="12"/>
  <c r="G385" i="12"/>
  <c r="H385" i="12"/>
  <c r="I385" i="12"/>
  <c r="J385" i="12"/>
  <c r="G386" i="12"/>
  <c r="H386" i="12"/>
  <c r="I386" i="12"/>
  <c r="J386" i="12"/>
  <c r="G387" i="12"/>
  <c r="H387" i="12"/>
  <c r="I387" i="12"/>
  <c r="J387" i="12"/>
  <c r="G388" i="12"/>
  <c r="H388" i="12"/>
  <c r="I388" i="12"/>
  <c r="J388" i="12"/>
  <c r="G389" i="12"/>
  <c r="H389" i="12"/>
  <c r="I389" i="12"/>
  <c r="J389" i="12"/>
  <c r="G390" i="12"/>
  <c r="H390" i="12"/>
  <c r="I390" i="12"/>
  <c r="J390" i="12"/>
  <c r="G391" i="12"/>
  <c r="H391" i="12"/>
  <c r="I391" i="12"/>
  <c r="J391" i="12"/>
  <c r="G392" i="12"/>
  <c r="H392" i="12"/>
  <c r="I392" i="12"/>
  <c r="J392" i="12"/>
  <c r="G393" i="12"/>
  <c r="H393" i="12"/>
  <c r="I393" i="12"/>
  <c r="J393" i="12"/>
  <c r="G394" i="12"/>
  <c r="H394" i="12"/>
  <c r="I394" i="12"/>
  <c r="J394" i="12"/>
  <c r="G395" i="12"/>
  <c r="H395" i="12"/>
  <c r="I395" i="12"/>
  <c r="J395" i="12"/>
  <c r="G396" i="12"/>
  <c r="H396" i="12"/>
  <c r="I396" i="12"/>
  <c r="J396" i="12"/>
  <c r="G397" i="12"/>
  <c r="H397" i="12"/>
  <c r="I397" i="12"/>
  <c r="J397" i="12"/>
  <c r="G398" i="12"/>
  <c r="H398" i="12"/>
  <c r="I398" i="12"/>
  <c r="J398" i="12"/>
  <c r="G399" i="12"/>
  <c r="H399" i="12"/>
  <c r="I399" i="12"/>
  <c r="J399" i="12"/>
  <c r="G400" i="12"/>
  <c r="H400" i="12"/>
  <c r="I400" i="12"/>
  <c r="J400" i="12"/>
  <c r="G401" i="12"/>
  <c r="H401" i="12"/>
  <c r="I401" i="12"/>
  <c r="J401" i="12"/>
  <c r="G402" i="12"/>
  <c r="H402" i="12"/>
  <c r="I402" i="12"/>
  <c r="J402" i="12"/>
  <c r="G403" i="12"/>
  <c r="H403" i="12"/>
  <c r="I403" i="12"/>
  <c r="J403" i="12"/>
  <c r="G404" i="12"/>
  <c r="H404" i="12"/>
  <c r="I404" i="12"/>
  <c r="J404" i="12"/>
  <c r="G405" i="12"/>
  <c r="H405" i="12"/>
  <c r="I405" i="12"/>
  <c r="J405" i="12"/>
  <c r="G406" i="12"/>
  <c r="H406" i="12"/>
  <c r="I406" i="12"/>
  <c r="J406" i="12"/>
  <c r="G407" i="12"/>
  <c r="H407" i="12"/>
  <c r="I407" i="12"/>
  <c r="J407" i="12"/>
  <c r="G408" i="12"/>
  <c r="H408" i="12"/>
  <c r="I408" i="12"/>
  <c r="J408" i="12"/>
  <c r="G409" i="12"/>
  <c r="H409" i="12"/>
  <c r="I409" i="12"/>
  <c r="J409" i="12"/>
  <c r="G410" i="12"/>
  <c r="H410" i="12"/>
  <c r="I410" i="12"/>
  <c r="J410" i="12"/>
  <c r="G411" i="12"/>
  <c r="H411" i="12"/>
  <c r="I411" i="12"/>
  <c r="J411" i="12"/>
  <c r="G412" i="12"/>
  <c r="H412" i="12"/>
  <c r="I412" i="12"/>
  <c r="J412" i="12"/>
  <c r="G413" i="12"/>
  <c r="H413" i="12"/>
  <c r="I413" i="12"/>
  <c r="J413" i="12"/>
  <c r="G414" i="12"/>
  <c r="H414" i="12"/>
  <c r="I414" i="12"/>
  <c r="J414" i="12"/>
  <c r="G415" i="12"/>
  <c r="H415" i="12"/>
  <c r="I415" i="12"/>
  <c r="J415" i="12"/>
  <c r="G416" i="12"/>
  <c r="H416" i="12"/>
  <c r="I416" i="12"/>
  <c r="J416" i="12"/>
  <c r="G417" i="12"/>
  <c r="H417" i="12"/>
  <c r="I417" i="12"/>
  <c r="J417" i="12"/>
  <c r="G418" i="12"/>
  <c r="H418" i="12"/>
  <c r="I418" i="12"/>
  <c r="J418" i="12"/>
  <c r="G419" i="12"/>
  <c r="H419" i="12"/>
  <c r="I419" i="12"/>
  <c r="J419" i="12"/>
  <c r="G420" i="12"/>
  <c r="H420" i="12"/>
  <c r="I420" i="12"/>
  <c r="J420" i="12"/>
  <c r="G421" i="12"/>
  <c r="H421" i="12"/>
  <c r="I421" i="12"/>
  <c r="J421" i="12"/>
  <c r="G422" i="12"/>
  <c r="H422" i="12"/>
  <c r="I422" i="12"/>
  <c r="J422" i="12"/>
  <c r="G423" i="12"/>
  <c r="H423" i="12"/>
  <c r="I423" i="12"/>
  <c r="J423" i="12"/>
  <c r="G424" i="12"/>
  <c r="H424" i="12"/>
  <c r="I424" i="12"/>
  <c r="J424" i="12"/>
  <c r="G425" i="12"/>
  <c r="H425" i="12"/>
  <c r="I425" i="12"/>
  <c r="J425" i="12"/>
  <c r="G426" i="12"/>
  <c r="H426" i="12"/>
  <c r="I426" i="12"/>
  <c r="J426" i="12"/>
  <c r="G427" i="12"/>
  <c r="H427" i="12"/>
  <c r="I427" i="12"/>
  <c r="J427" i="12"/>
  <c r="G428" i="12"/>
  <c r="H428" i="12"/>
  <c r="I428" i="12"/>
  <c r="J428" i="12"/>
  <c r="G429" i="12"/>
  <c r="H429" i="12"/>
  <c r="I429" i="12"/>
  <c r="J429" i="12"/>
  <c r="G430" i="12"/>
  <c r="H430" i="12"/>
  <c r="I430" i="12"/>
  <c r="J430" i="12"/>
  <c r="G431" i="12"/>
  <c r="H431" i="12"/>
  <c r="I431" i="12"/>
  <c r="J431" i="12"/>
  <c r="G432" i="12"/>
  <c r="H432" i="12"/>
  <c r="I432" i="12"/>
  <c r="J432" i="12"/>
  <c r="G433" i="12"/>
  <c r="H433" i="12"/>
  <c r="I433" i="12"/>
  <c r="J433" i="12"/>
  <c r="G434" i="12"/>
  <c r="H434" i="12"/>
  <c r="I434" i="12"/>
  <c r="J434" i="12"/>
  <c r="G435" i="12"/>
  <c r="H435" i="12"/>
  <c r="I435" i="12"/>
  <c r="J435" i="12"/>
  <c r="G436" i="12"/>
  <c r="H436" i="12"/>
  <c r="I436" i="12"/>
  <c r="J436" i="12"/>
  <c r="G437" i="12"/>
  <c r="H437" i="12"/>
  <c r="I437" i="12"/>
  <c r="J437" i="12"/>
  <c r="G438" i="12"/>
  <c r="H438" i="12"/>
  <c r="I438" i="12"/>
  <c r="J438" i="12"/>
  <c r="G439" i="12"/>
  <c r="H439" i="12"/>
  <c r="I439" i="12"/>
  <c r="J439" i="12"/>
  <c r="G440" i="12"/>
  <c r="H440" i="12"/>
  <c r="I440" i="12"/>
  <c r="J440" i="12"/>
  <c r="G441" i="12"/>
  <c r="H441" i="12"/>
  <c r="I441" i="12"/>
  <c r="J441" i="12"/>
  <c r="G442" i="12"/>
  <c r="H442" i="12"/>
  <c r="I442" i="12"/>
  <c r="J442" i="12"/>
  <c r="G443" i="12"/>
  <c r="H443" i="12"/>
  <c r="I443" i="12"/>
  <c r="J443" i="12"/>
  <c r="G444" i="12"/>
  <c r="H444" i="12"/>
  <c r="I444" i="12"/>
  <c r="J444" i="12"/>
  <c r="G445" i="12"/>
  <c r="H445" i="12"/>
  <c r="I445" i="12"/>
  <c r="J445" i="12"/>
  <c r="G446" i="12"/>
  <c r="H446" i="12"/>
  <c r="I446" i="12"/>
  <c r="J446" i="12"/>
  <c r="G447" i="12"/>
  <c r="H447" i="12"/>
  <c r="I447" i="12"/>
  <c r="J447" i="12"/>
  <c r="G448" i="12"/>
  <c r="H448" i="12"/>
  <c r="I448" i="12"/>
  <c r="J448" i="12"/>
  <c r="G449" i="12"/>
  <c r="H449" i="12"/>
  <c r="I449" i="12"/>
  <c r="J449" i="12"/>
  <c r="G450" i="12"/>
  <c r="H450" i="12"/>
  <c r="I450" i="12"/>
  <c r="J450" i="12"/>
  <c r="G451" i="12"/>
  <c r="H451" i="12"/>
  <c r="I451" i="12"/>
  <c r="J451" i="12"/>
  <c r="G452" i="12"/>
  <c r="H452" i="12"/>
  <c r="I452" i="12"/>
  <c r="J452" i="12"/>
  <c r="G453" i="12"/>
  <c r="H453" i="12"/>
  <c r="I453" i="12"/>
  <c r="J453" i="12"/>
  <c r="G454" i="12"/>
  <c r="H454" i="12"/>
  <c r="I454" i="12"/>
  <c r="J454" i="12"/>
  <c r="G455" i="12"/>
  <c r="H455" i="12"/>
  <c r="I455" i="12"/>
  <c r="J455" i="12"/>
  <c r="G456" i="12"/>
  <c r="H456" i="12"/>
  <c r="I456" i="12"/>
  <c r="J456" i="12"/>
  <c r="G457" i="12"/>
  <c r="H457" i="12"/>
  <c r="I457" i="12"/>
  <c r="J457" i="12"/>
  <c r="G458" i="12"/>
  <c r="H458" i="12"/>
  <c r="I458" i="12"/>
  <c r="J458" i="12"/>
  <c r="G459" i="12"/>
  <c r="H459" i="12"/>
  <c r="I459" i="12"/>
  <c r="J459" i="12"/>
  <c r="G460" i="12"/>
  <c r="H460" i="12"/>
  <c r="I460" i="12"/>
  <c r="J460" i="12"/>
  <c r="G461" i="12"/>
  <c r="H461" i="12"/>
  <c r="I461" i="12"/>
  <c r="J461" i="12"/>
  <c r="G462" i="12"/>
  <c r="H462" i="12"/>
  <c r="I462" i="12"/>
  <c r="J462" i="12"/>
  <c r="G463" i="12"/>
  <c r="H463" i="12"/>
  <c r="I463" i="12"/>
  <c r="J463" i="12"/>
  <c r="G464" i="12"/>
  <c r="H464" i="12"/>
  <c r="I464" i="12"/>
  <c r="J464" i="12"/>
  <c r="G465" i="12"/>
  <c r="H465" i="12"/>
  <c r="I465" i="12"/>
  <c r="J465" i="12"/>
  <c r="G466" i="12"/>
  <c r="H466" i="12"/>
  <c r="I466" i="12"/>
  <c r="J466" i="12"/>
  <c r="G467" i="12"/>
  <c r="H467" i="12"/>
  <c r="I467" i="12"/>
  <c r="J467" i="12"/>
  <c r="G468" i="12"/>
  <c r="H468" i="12"/>
  <c r="I468" i="12"/>
  <c r="J468" i="12"/>
  <c r="G469" i="12"/>
  <c r="H469" i="12"/>
  <c r="I469" i="12"/>
  <c r="J469" i="12"/>
  <c r="G470" i="12"/>
  <c r="H470" i="12"/>
  <c r="I470" i="12"/>
  <c r="J470" i="12"/>
  <c r="G471" i="12"/>
  <c r="H471" i="12"/>
  <c r="I471" i="12"/>
  <c r="J471" i="12"/>
  <c r="G472" i="12"/>
  <c r="H472" i="12"/>
  <c r="I472" i="12"/>
  <c r="J472" i="12"/>
  <c r="G473" i="12"/>
  <c r="H473" i="12"/>
  <c r="I473" i="12"/>
  <c r="J473" i="12"/>
  <c r="G474" i="12"/>
  <c r="H474" i="12"/>
  <c r="I474" i="12"/>
  <c r="J474" i="12"/>
  <c r="G475" i="12"/>
  <c r="H475" i="12"/>
  <c r="I475" i="12"/>
  <c r="J475" i="12"/>
  <c r="G476" i="12"/>
  <c r="H476" i="12"/>
  <c r="I476" i="12"/>
  <c r="J476" i="12"/>
  <c r="G477" i="12"/>
  <c r="H477" i="12"/>
  <c r="I477" i="12"/>
  <c r="J477" i="12"/>
  <c r="G478" i="12"/>
  <c r="H478" i="12"/>
  <c r="I478" i="12"/>
  <c r="J478" i="12"/>
  <c r="G479" i="12"/>
  <c r="H479" i="12"/>
  <c r="I479" i="12"/>
  <c r="J479" i="12"/>
  <c r="G480" i="12"/>
  <c r="H480" i="12"/>
  <c r="I480" i="12"/>
  <c r="J480" i="12"/>
  <c r="G481" i="12"/>
  <c r="H481" i="12"/>
  <c r="I481" i="12"/>
  <c r="J481" i="12"/>
  <c r="G482" i="12"/>
  <c r="H482" i="12"/>
  <c r="I482" i="12"/>
  <c r="J482" i="12"/>
  <c r="G483" i="12"/>
  <c r="H483" i="12"/>
  <c r="I483" i="12"/>
  <c r="J483" i="12"/>
  <c r="G484" i="12"/>
  <c r="H484" i="12"/>
  <c r="I484" i="12"/>
  <c r="J484" i="12"/>
  <c r="G485" i="12"/>
  <c r="H485" i="12"/>
  <c r="I485" i="12"/>
  <c r="J485" i="12"/>
  <c r="G486" i="12"/>
  <c r="H486" i="12"/>
  <c r="I486" i="12"/>
  <c r="J486" i="12"/>
  <c r="G487" i="12"/>
  <c r="H487" i="12"/>
  <c r="I487" i="12"/>
  <c r="J487" i="12"/>
  <c r="G488" i="12"/>
  <c r="H488" i="12"/>
  <c r="I488" i="12"/>
  <c r="J488" i="12"/>
  <c r="G489" i="12"/>
  <c r="H489" i="12"/>
  <c r="I489" i="12"/>
  <c r="J489" i="12"/>
  <c r="G490" i="12"/>
  <c r="H490" i="12"/>
  <c r="I490" i="12"/>
  <c r="J490" i="12"/>
  <c r="G491" i="12"/>
  <c r="H491" i="12"/>
  <c r="I491" i="12"/>
  <c r="J491" i="12"/>
  <c r="G492" i="12"/>
  <c r="H492" i="12"/>
  <c r="I492" i="12"/>
  <c r="J492" i="12"/>
  <c r="G493" i="12"/>
  <c r="H493" i="12"/>
  <c r="I493" i="12"/>
  <c r="J493" i="12"/>
  <c r="G494" i="12"/>
  <c r="H494" i="12"/>
  <c r="I494" i="12"/>
  <c r="J494" i="12"/>
  <c r="G495" i="12"/>
  <c r="H495" i="12"/>
  <c r="I495" i="12"/>
  <c r="J495" i="12"/>
  <c r="G496" i="12"/>
  <c r="H496" i="12"/>
  <c r="I496" i="12"/>
  <c r="J496" i="12"/>
  <c r="G497" i="12"/>
  <c r="H497" i="12"/>
  <c r="I497" i="12"/>
  <c r="J497" i="12"/>
  <c r="G498" i="12"/>
  <c r="H498" i="12"/>
  <c r="I498" i="12"/>
  <c r="J498" i="12"/>
  <c r="G499" i="12"/>
  <c r="H499" i="12"/>
  <c r="I499" i="12"/>
  <c r="J499" i="12"/>
  <c r="G500" i="12"/>
  <c r="H500" i="12"/>
  <c r="I500" i="12"/>
  <c r="J500" i="12"/>
  <c r="G501" i="12"/>
  <c r="H501" i="12"/>
  <c r="I501" i="12"/>
  <c r="J501" i="12"/>
  <c r="J3" i="12"/>
  <c r="I3" i="12"/>
  <c r="H3" i="12"/>
  <c r="G3" i="12"/>
  <c r="U10" i="2"/>
  <c r="V11" i="2" l="1"/>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Y9" i="2" l="1"/>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351" i="12"/>
  <c r="B352" i="12"/>
  <c r="B353" i="12"/>
  <c r="B354" i="12"/>
  <c r="B355" i="12"/>
  <c r="B356" i="12"/>
  <c r="B357" i="12"/>
  <c r="B358" i="12"/>
  <c r="B359" i="12"/>
  <c r="B360" i="12"/>
  <c r="B361" i="12"/>
  <c r="B362" i="12"/>
  <c r="B363" i="12"/>
  <c r="B364" i="12"/>
  <c r="B365" i="12"/>
  <c r="B366" i="12"/>
  <c r="B367" i="12"/>
  <c r="B368" i="12"/>
  <c r="B369" i="12"/>
  <c r="B370" i="12"/>
  <c r="B371" i="12"/>
  <c r="B372" i="12"/>
  <c r="B373" i="12"/>
  <c r="B374" i="12"/>
  <c r="B375" i="12"/>
  <c r="B376" i="12"/>
  <c r="B377" i="12"/>
  <c r="B378" i="12"/>
  <c r="B379" i="12"/>
  <c r="B380" i="12"/>
  <c r="B381" i="12"/>
  <c r="B382" i="12"/>
  <c r="B383" i="12"/>
  <c r="B384" i="12"/>
  <c r="B385" i="12"/>
  <c r="B386" i="12"/>
  <c r="B387" i="12"/>
  <c r="B388" i="12"/>
  <c r="B389" i="12"/>
  <c r="B390" i="12"/>
  <c r="B391" i="12"/>
  <c r="B392" i="12"/>
  <c r="B393" i="12"/>
  <c r="B394" i="12"/>
  <c r="B395" i="12"/>
  <c r="B396" i="12"/>
  <c r="B397" i="12"/>
  <c r="B398" i="12"/>
  <c r="B399" i="12"/>
  <c r="B400" i="12"/>
  <c r="B401" i="12"/>
  <c r="B402" i="12"/>
  <c r="B403" i="12"/>
  <c r="B404" i="12"/>
  <c r="B405" i="12"/>
  <c r="B406" i="12"/>
  <c r="B407" i="12"/>
  <c r="B408" i="12"/>
  <c r="B409" i="12"/>
  <c r="B410" i="12"/>
  <c r="B411" i="12"/>
  <c r="B412" i="12"/>
  <c r="B413" i="12"/>
  <c r="B414" i="12"/>
  <c r="B415" i="12"/>
  <c r="B416" i="12"/>
  <c r="B417" i="12"/>
  <c r="B418" i="12"/>
  <c r="B419" i="12"/>
  <c r="B420" i="12"/>
  <c r="B421" i="12"/>
  <c r="B422" i="12"/>
  <c r="B423" i="12"/>
  <c r="B424" i="12"/>
  <c r="B425" i="12"/>
  <c r="B426" i="12"/>
  <c r="B427" i="12"/>
  <c r="B428" i="12"/>
  <c r="B429" i="12"/>
  <c r="B430" i="12"/>
  <c r="B431" i="12"/>
  <c r="B432" i="12"/>
  <c r="B433" i="12"/>
  <c r="B434" i="12"/>
  <c r="B435" i="12"/>
  <c r="B436" i="12"/>
  <c r="B437" i="12"/>
  <c r="B438" i="12"/>
  <c r="B439" i="12"/>
  <c r="B440" i="12"/>
  <c r="B441" i="12"/>
  <c r="B442" i="12"/>
  <c r="B443" i="12"/>
  <c r="B444" i="12"/>
  <c r="B445" i="12"/>
  <c r="B446" i="12"/>
  <c r="B447" i="12"/>
  <c r="B448" i="12"/>
  <c r="B449" i="12"/>
  <c r="B450" i="12"/>
  <c r="B451" i="12"/>
  <c r="B452" i="12"/>
  <c r="B453" i="12"/>
  <c r="B454" i="12"/>
  <c r="B455" i="12"/>
  <c r="B456" i="12"/>
  <c r="B457" i="12"/>
  <c r="B458" i="12"/>
  <c r="B459" i="12"/>
  <c r="B460" i="12"/>
  <c r="B461" i="12"/>
  <c r="B462" i="12"/>
  <c r="B463" i="12"/>
  <c r="B464" i="12"/>
  <c r="B465" i="12"/>
  <c r="B466" i="12"/>
  <c r="B467" i="12"/>
  <c r="B468" i="12"/>
  <c r="B469" i="12"/>
  <c r="B470" i="12"/>
  <c r="B471" i="12"/>
  <c r="B472" i="12"/>
  <c r="B473" i="12"/>
  <c r="B474" i="12"/>
  <c r="B475" i="12"/>
  <c r="B476" i="12"/>
  <c r="B477" i="12"/>
  <c r="B478" i="12"/>
  <c r="B479" i="12"/>
  <c r="B480" i="12"/>
  <c r="B481" i="12"/>
  <c r="B482" i="12"/>
  <c r="B483" i="12"/>
  <c r="B484" i="12"/>
  <c r="B485" i="12"/>
  <c r="B486" i="12"/>
  <c r="B487" i="12"/>
  <c r="B488" i="12"/>
  <c r="B489" i="12"/>
  <c r="B490" i="12"/>
  <c r="B491" i="12"/>
  <c r="B492" i="12"/>
  <c r="B493" i="12"/>
  <c r="B494" i="12"/>
  <c r="B495" i="12"/>
  <c r="B496" i="12"/>
  <c r="B497" i="12"/>
  <c r="B498" i="12"/>
  <c r="B499" i="12"/>
  <c r="B500" i="12"/>
  <c r="B501" i="12"/>
  <c r="B2" i="12"/>
  <c r="E3" i="12"/>
  <c r="F3" i="12"/>
  <c r="K3" i="12"/>
  <c r="L3" i="12"/>
  <c r="M3" i="12"/>
  <c r="P3" i="12"/>
  <c r="E4" i="12"/>
  <c r="F4" i="12"/>
  <c r="K4" i="12"/>
  <c r="L4" i="12"/>
  <c r="M4" i="12"/>
  <c r="P4" i="12"/>
  <c r="E5" i="12"/>
  <c r="F5" i="12"/>
  <c r="K5" i="12"/>
  <c r="M5" i="12"/>
  <c r="P5" i="12"/>
  <c r="E6" i="12"/>
  <c r="F6" i="12"/>
  <c r="K6" i="12"/>
  <c r="M6" i="12"/>
  <c r="P6" i="12"/>
  <c r="E7" i="12"/>
  <c r="F7" i="12"/>
  <c r="K7" i="12"/>
  <c r="M7" i="12"/>
  <c r="P7" i="12"/>
  <c r="E8" i="12"/>
  <c r="F8" i="12"/>
  <c r="K8" i="12"/>
  <c r="M8" i="12"/>
  <c r="P8" i="12"/>
  <c r="E9" i="12"/>
  <c r="F9" i="12"/>
  <c r="K9" i="12"/>
  <c r="M9" i="12"/>
  <c r="P9" i="12"/>
  <c r="E10" i="12"/>
  <c r="F10" i="12"/>
  <c r="K10" i="12"/>
  <c r="M10" i="12"/>
  <c r="P10" i="12"/>
  <c r="E11" i="12"/>
  <c r="F11" i="12"/>
  <c r="K11" i="12"/>
  <c r="M11" i="12"/>
  <c r="P11" i="12"/>
  <c r="E12" i="12"/>
  <c r="F12" i="12"/>
  <c r="K12" i="12"/>
  <c r="M12" i="12"/>
  <c r="P12" i="12"/>
  <c r="E13" i="12"/>
  <c r="F13" i="12"/>
  <c r="K13" i="12"/>
  <c r="M13" i="12"/>
  <c r="P13" i="12"/>
  <c r="E14" i="12"/>
  <c r="F14" i="12"/>
  <c r="K14" i="12"/>
  <c r="M14" i="12"/>
  <c r="P14" i="12"/>
  <c r="E15" i="12"/>
  <c r="F15" i="12"/>
  <c r="K15" i="12"/>
  <c r="M15" i="12"/>
  <c r="P15" i="12"/>
  <c r="E16" i="12"/>
  <c r="F16" i="12"/>
  <c r="K16" i="12"/>
  <c r="M16" i="12"/>
  <c r="P16" i="12"/>
  <c r="E17" i="12"/>
  <c r="F17" i="12"/>
  <c r="K17" i="12"/>
  <c r="M17" i="12"/>
  <c r="P17" i="12"/>
  <c r="E18" i="12"/>
  <c r="F18" i="12"/>
  <c r="K18" i="12"/>
  <c r="M18" i="12"/>
  <c r="P18" i="12"/>
  <c r="E19" i="12"/>
  <c r="F19" i="12"/>
  <c r="K19" i="12"/>
  <c r="M19" i="12"/>
  <c r="P19" i="12"/>
  <c r="E20" i="12"/>
  <c r="F20" i="12"/>
  <c r="K20" i="12"/>
  <c r="M20" i="12"/>
  <c r="P20" i="12"/>
  <c r="E21" i="12"/>
  <c r="F21" i="12"/>
  <c r="K21" i="12"/>
  <c r="M21" i="12"/>
  <c r="P21" i="12"/>
  <c r="E22" i="12"/>
  <c r="F22" i="12"/>
  <c r="K22" i="12"/>
  <c r="M22" i="12"/>
  <c r="P22" i="12"/>
  <c r="E23" i="12"/>
  <c r="F23" i="12"/>
  <c r="K23" i="12"/>
  <c r="M23" i="12"/>
  <c r="P23" i="12"/>
  <c r="E24" i="12"/>
  <c r="F24" i="12"/>
  <c r="K24" i="12"/>
  <c r="M24" i="12"/>
  <c r="P24" i="12"/>
  <c r="E25" i="12"/>
  <c r="F25" i="12"/>
  <c r="K25" i="12"/>
  <c r="M25" i="12"/>
  <c r="P25" i="12"/>
  <c r="E26" i="12"/>
  <c r="F26" i="12"/>
  <c r="K26" i="12"/>
  <c r="M26" i="12"/>
  <c r="P26" i="12"/>
  <c r="E27" i="12"/>
  <c r="F27" i="12"/>
  <c r="K27" i="12"/>
  <c r="M27" i="12"/>
  <c r="P27" i="12"/>
  <c r="E28" i="12"/>
  <c r="F28" i="12"/>
  <c r="K28" i="12"/>
  <c r="M28" i="12"/>
  <c r="P28" i="12"/>
  <c r="E29" i="12"/>
  <c r="F29" i="12"/>
  <c r="K29" i="12"/>
  <c r="M29" i="12"/>
  <c r="P29" i="12"/>
  <c r="E30" i="12"/>
  <c r="F30" i="12"/>
  <c r="K30" i="12"/>
  <c r="M30" i="12"/>
  <c r="P30" i="12"/>
  <c r="E31" i="12"/>
  <c r="F31" i="12"/>
  <c r="K31" i="12"/>
  <c r="M31" i="12"/>
  <c r="P31" i="12"/>
  <c r="E32" i="12"/>
  <c r="F32" i="12"/>
  <c r="K32" i="12"/>
  <c r="M32" i="12"/>
  <c r="P32" i="12"/>
  <c r="E33" i="12"/>
  <c r="F33" i="12"/>
  <c r="K33" i="12"/>
  <c r="M33" i="12"/>
  <c r="P33" i="12"/>
  <c r="E34" i="12"/>
  <c r="F34" i="12"/>
  <c r="K34" i="12"/>
  <c r="M34" i="12"/>
  <c r="P34" i="12"/>
  <c r="E35" i="12"/>
  <c r="F35" i="12"/>
  <c r="K35" i="12"/>
  <c r="M35" i="12"/>
  <c r="P35" i="12"/>
  <c r="E36" i="12"/>
  <c r="F36" i="12"/>
  <c r="K36" i="12"/>
  <c r="M36" i="12"/>
  <c r="P36" i="12"/>
  <c r="E37" i="12"/>
  <c r="F37" i="12"/>
  <c r="K37" i="12"/>
  <c r="M37" i="12"/>
  <c r="P37" i="12"/>
  <c r="E38" i="12"/>
  <c r="F38" i="12"/>
  <c r="K38" i="12"/>
  <c r="M38" i="12"/>
  <c r="P38" i="12"/>
  <c r="E39" i="12"/>
  <c r="F39" i="12"/>
  <c r="K39" i="12"/>
  <c r="M39" i="12"/>
  <c r="P39" i="12"/>
  <c r="E40" i="12"/>
  <c r="F40" i="12"/>
  <c r="K40" i="12"/>
  <c r="M40" i="12"/>
  <c r="P40" i="12"/>
  <c r="E41" i="12"/>
  <c r="F41" i="12"/>
  <c r="K41" i="12"/>
  <c r="M41" i="12"/>
  <c r="P41" i="12"/>
  <c r="E42" i="12"/>
  <c r="F42" i="12"/>
  <c r="K42" i="12"/>
  <c r="M42" i="12"/>
  <c r="P42" i="12"/>
  <c r="E43" i="12"/>
  <c r="F43" i="12"/>
  <c r="K43" i="12"/>
  <c r="M43" i="12"/>
  <c r="P43" i="12"/>
  <c r="E44" i="12"/>
  <c r="F44" i="12"/>
  <c r="K44" i="12"/>
  <c r="M44" i="12"/>
  <c r="P44" i="12"/>
  <c r="E45" i="12"/>
  <c r="F45" i="12"/>
  <c r="K45" i="12"/>
  <c r="M45" i="12"/>
  <c r="P45" i="12"/>
  <c r="E46" i="12"/>
  <c r="F46" i="12"/>
  <c r="K46" i="12"/>
  <c r="M46" i="12"/>
  <c r="P46" i="12"/>
  <c r="E47" i="12"/>
  <c r="F47" i="12"/>
  <c r="K47" i="12"/>
  <c r="M47" i="12"/>
  <c r="P47" i="12"/>
  <c r="E48" i="12"/>
  <c r="F48" i="12"/>
  <c r="K48" i="12"/>
  <c r="M48" i="12"/>
  <c r="P48" i="12"/>
  <c r="E49" i="12"/>
  <c r="F49" i="12"/>
  <c r="K49" i="12"/>
  <c r="M49" i="12"/>
  <c r="P49" i="12"/>
  <c r="E50" i="12"/>
  <c r="F50" i="12"/>
  <c r="K50" i="12"/>
  <c r="M50" i="12"/>
  <c r="P50" i="12"/>
  <c r="E51" i="12"/>
  <c r="F51" i="12"/>
  <c r="K51" i="12"/>
  <c r="M51" i="12"/>
  <c r="P51" i="12"/>
  <c r="E52" i="12"/>
  <c r="F52" i="12"/>
  <c r="K52" i="12"/>
  <c r="M52" i="12"/>
  <c r="P52" i="12"/>
  <c r="E53" i="12"/>
  <c r="F53" i="12"/>
  <c r="K53" i="12"/>
  <c r="M53" i="12"/>
  <c r="P53" i="12"/>
  <c r="E54" i="12"/>
  <c r="F54" i="12"/>
  <c r="K54" i="12"/>
  <c r="M54" i="12"/>
  <c r="P54" i="12"/>
  <c r="E55" i="12"/>
  <c r="F55" i="12"/>
  <c r="K55" i="12"/>
  <c r="M55" i="12"/>
  <c r="P55" i="12"/>
  <c r="E56" i="12"/>
  <c r="F56" i="12"/>
  <c r="K56" i="12"/>
  <c r="M56" i="12"/>
  <c r="P56" i="12"/>
  <c r="E57" i="12"/>
  <c r="F57" i="12"/>
  <c r="K57" i="12"/>
  <c r="M57" i="12"/>
  <c r="P57" i="12"/>
  <c r="E58" i="12"/>
  <c r="F58" i="12"/>
  <c r="K58" i="12"/>
  <c r="M58" i="12"/>
  <c r="P58" i="12"/>
  <c r="E59" i="12"/>
  <c r="F59" i="12"/>
  <c r="K59" i="12"/>
  <c r="M59" i="12"/>
  <c r="P59" i="12"/>
  <c r="E60" i="12"/>
  <c r="F60" i="12"/>
  <c r="K60" i="12"/>
  <c r="M60" i="12"/>
  <c r="P60" i="12"/>
  <c r="E61" i="12"/>
  <c r="F61" i="12"/>
  <c r="K61" i="12"/>
  <c r="M61" i="12"/>
  <c r="P61" i="12"/>
  <c r="E62" i="12"/>
  <c r="F62" i="12"/>
  <c r="K62" i="12"/>
  <c r="M62" i="12"/>
  <c r="P62" i="12"/>
  <c r="E63" i="12"/>
  <c r="F63" i="12"/>
  <c r="K63" i="12"/>
  <c r="M63" i="12"/>
  <c r="P63" i="12"/>
  <c r="E64" i="12"/>
  <c r="F64" i="12"/>
  <c r="K64" i="12"/>
  <c r="M64" i="12"/>
  <c r="P64" i="12"/>
  <c r="E65" i="12"/>
  <c r="F65" i="12"/>
  <c r="K65" i="12"/>
  <c r="M65" i="12"/>
  <c r="P65" i="12"/>
  <c r="E66" i="12"/>
  <c r="F66" i="12"/>
  <c r="K66" i="12"/>
  <c r="M66" i="12"/>
  <c r="P66" i="12"/>
  <c r="E67" i="12"/>
  <c r="F67" i="12"/>
  <c r="K67" i="12"/>
  <c r="M67" i="12"/>
  <c r="P67" i="12"/>
  <c r="E68" i="12"/>
  <c r="F68" i="12"/>
  <c r="K68" i="12"/>
  <c r="M68" i="12"/>
  <c r="P68" i="12"/>
  <c r="E69" i="12"/>
  <c r="F69" i="12"/>
  <c r="K69" i="12"/>
  <c r="M69" i="12"/>
  <c r="P69" i="12"/>
  <c r="E70" i="12"/>
  <c r="F70" i="12"/>
  <c r="K70" i="12"/>
  <c r="M70" i="12"/>
  <c r="P70" i="12"/>
  <c r="E71" i="12"/>
  <c r="F71" i="12"/>
  <c r="K71" i="12"/>
  <c r="M71" i="12"/>
  <c r="P71" i="12"/>
  <c r="E72" i="12"/>
  <c r="F72" i="12"/>
  <c r="K72" i="12"/>
  <c r="M72" i="12"/>
  <c r="P72" i="12"/>
  <c r="E73" i="12"/>
  <c r="F73" i="12"/>
  <c r="K73" i="12"/>
  <c r="M73" i="12"/>
  <c r="P73" i="12"/>
  <c r="E74" i="12"/>
  <c r="F74" i="12"/>
  <c r="K74" i="12"/>
  <c r="M74" i="12"/>
  <c r="P74" i="12"/>
  <c r="E75" i="12"/>
  <c r="F75" i="12"/>
  <c r="K75" i="12"/>
  <c r="M75" i="12"/>
  <c r="P75" i="12"/>
  <c r="E76" i="12"/>
  <c r="F76" i="12"/>
  <c r="K76" i="12"/>
  <c r="M76" i="12"/>
  <c r="P76" i="12"/>
  <c r="E77" i="12"/>
  <c r="F77" i="12"/>
  <c r="K77" i="12"/>
  <c r="M77" i="12"/>
  <c r="P77" i="12"/>
  <c r="E78" i="12"/>
  <c r="F78" i="12"/>
  <c r="K78" i="12"/>
  <c r="M78" i="12"/>
  <c r="P78" i="12"/>
  <c r="E79" i="12"/>
  <c r="F79" i="12"/>
  <c r="K79" i="12"/>
  <c r="M79" i="12"/>
  <c r="P79" i="12"/>
  <c r="E80" i="12"/>
  <c r="F80" i="12"/>
  <c r="K80" i="12"/>
  <c r="M80" i="12"/>
  <c r="P80" i="12"/>
  <c r="E81" i="12"/>
  <c r="F81" i="12"/>
  <c r="K81" i="12"/>
  <c r="M81" i="12"/>
  <c r="P81" i="12"/>
  <c r="E82" i="12"/>
  <c r="F82" i="12"/>
  <c r="K82" i="12"/>
  <c r="M82" i="12"/>
  <c r="P82" i="12"/>
  <c r="E83" i="12"/>
  <c r="F83" i="12"/>
  <c r="K83" i="12"/>
  <c r="M83" i="12"/>
  <c r="P83" i="12"/>
  <c r="E84" i="12"/>
  <c r="F84" i="12"/>
  <c r="K84" i="12"/>
  <c r="M84" i="12"/>
  <c r="P84" i="12"/>
  <c r="E85" i="12"/>
  <c r="F85" i="12"/>
  <c r="K85" i="12"/>
  <c r="M85" i="12"/>
  <c r="P85" i="12"/>
  <c r="E86" i="12"/>
  <c r="F86" i="12"/>
  <c r="K86" i="12"/>
  <c r="M86" i="12"/>
  <c r="P86" i="12"/>
  <c r="E87" i="12"/>
  <c r="F87" i="12"/>
  <c r="K87" i="12"/>
  <c r="M87" i="12"/>
  <c r="P87" i="12"/>
  <c r="E88" i="12"/>
  <c r="F88" i="12"/>
  <c r="K88" i="12"/>
  <c r="M88" i="12"/>
  <c r="P88" i="12"/>
  <c r="E89" i="12"/>
  <c r="F89" i="12"/>
  <c r="K89" i="12"/>
  <c r="M89" i="12"/>
  <c r="P89" i="12"/>
  <c r="E90" i="12"/>
  <c r="F90" i="12"/>
  <c r="K90" i="12"/>
  <c r="M90" i="12"/>
  <c r="P90" i="12"/>
  <c r="E91" i="12"/>
  <c r="F91" i="12"/>
  <c r="K91" i="12"/>
  <c r="M91" i="12"/>
  <c r="P91" i="12"/>
  <c r="E92" i="12"/>
  <c r="F92" i="12"/>
  <c r="K92" i="12"/>
  <c r="M92" i="12"/>
  <c r="P92" i="12"/>
  <c r="E93" i="12"/>
  <c r="F93" i="12"/>
  <c r="K93" i="12"/>
  <c r="M93" i="12"/>
  <c r="P93" i="12"/>
  <c r="E94" i="12"/>
  <c r="F94" i="12"/>
  <c r="K94" i="12"/>
  <c r="M94" i="12"/>
  <c r="P94" i="12"/>
  <c r="E95" i="12"/>
  <c r="F95" i="12"/>
  <c r="K95" i="12"/>
  <c r="M95" i="12"/>
  <c r="P95" i="12"/>
  <c r="E96" i="12"/>
  <c r="F96" i="12"/>
  <c r="K96" i="12"/>
  <c r="M96" i="12"/>
  <c r="P96" i="12"/>
  <c r="E97" i="12"/>
  <c r="F97" i="12"/>
  <c r="K97" i="12"/>
  <c r="M97" i="12"/>
  <c r="P97" i="12"/>
  <c r="E98" i="12"/>
  <c r="F98" i="12"/>
  <c r="K98" i="12"/>
  <c r="M98" i="12"/>
  <c r="P98" i="12"/>
  <c r="E99" i="12"/>
  <c r="F99" i="12"/>
  <c r="K99" i="12"/>
  <c r="M99" i="12"/>
  <c r="P99" i="12"/>
  <c r="E100" i="12"/>
  <c r="F100" i="12"/>
  <c r="K100" i="12"/>
  <c r="M100" i="12"/>
  <c r="P100" i="12"/>
  <c r="E101" i="12"/>
  <c r="F101" i="12"/>
  <c r="K101" i="12"/>
  <c r="M101" i="12"/>
  <c r="P101" i="12"/>
  <c r="E102" i="12"/>
  <c r="F102" i="12"/>
  <c r="K102" i="12"/>
  <c r="M102" i="12"/>
  <c r="P102" i="12"/>
  <c r="E103" i="12"/>
  <c r="F103" i="12"/>
  <c r="K103" i="12"/>
  <c r="M103" i="12"/>
  <c r="P103" i="12"/>
  <c r="E104" i="12"/>
  <c r="F104" i="12"/>
  <c r="K104" i="12"/>
  <c r="M104" i="12"/>
  <c r="P104" i="12"/>
  <c r="E105" i="12"/>
  <c r="F105" i="12"/>
  <c r="K105" i="12"/>
  <c r="M105" i="12"/>
  <c r="P105" i="12"/>
  <c r="E106" i="12"/>
  <c r="F106" i="12"/>
  <c r="K106" i="12"/>
  <c r="M106" i="12"/>
  <c r="P106" i="12"/>
  <c r="E107" i="12"/>
  <c r="F107" i="12"/>
  <c r="K107" i="12"/>
  <c r="M107" i="12"/>
  <c r="P107" i="12"/>
  <c r="E108" i="12"/>
  <c r="F108" i="12"/>
  <c r="K108" i="12"/>
  <c r="M108" i="12"/>
  <c r="P108" i="12"/>
  <c r="E109" i="12"/>
  <c r="F109" i="12"/>
  <c r="K109" i="12"/>
  <c r="M109" i="12"/>
  <c r="P109" i="12"/>
  <c r="E110" i="12"/>
  <c r="F110" i="12"/>
  <c r="K110" i="12"/>
  <c r="M110" i="12"/>
  <c r="P110" i="12"/>
  <c r="E111" i="12"/>
  <c r="F111" i="12"/>
  <c r="K111" i="12"/>
  <c r="M111" i="12"/>
  <c r="P111" i="12"/>
  <c r="E112" i="12"/>
  <c r="F112" i="12"/>
  <c r="K112" i="12"/>
  <c r="M112" i="12"/>
  <c r="P112" i="12"/>
  <c r="E113" i="12"/>
  <c r="F113" i="12"/>
  <c r="K113" i="12"/>
  <c r="M113" i="12"/>
  <c r="P113" i="12"/>
  <c r="E114" i="12"/>
  <c r="F114" i="12"/>
  <c r="K114" i="12"/>
  <c r="M114" i="12"/>
  <c r="P114" i="12"/>
  <c r="E115" i="12"/>
  <c r="F115" i="12"/>
  <c r="K115" i="12"/>
  <c r="M115" i="12"/>
  <c r="P115" i="12"/>
  <c r="E116" i="12"/>
  <c r="F116" i="12"/>
  <c r="K116" i="12"/>
  <c r="M116" i="12"/>
  <c r="P116" i="12"/>
  <c r="E117" i="12"/>
  <c r="F117" i="12"/>
  <c r="K117" i="12"/>
  <c r="M117" i="12"/>
  <c r="P117" i="12"/>
  <c r="E118" i="12"/>
  <c r="F118" i="12"/>
  <c r="K118" i="12"/>
  <c r="M118" i="12"/>
  <c r="P118" i="12"/>
  <c r="E119" i="12"/>
  <c r="F119" i="12"/>
  <c r="K119" i="12"/>
  <c r="M119" i="12"/>
  <c r="P119" i="12"/>
  <c r="E120" i="12"/>
  <c r="F120" i="12"/>
  <c r="K120" i="12"/>
  <c r="M120" i="12"/>
  <c r="P120" i="12"/>
  <c r="E121" i="12"/>
  <c r="F121" i="12"/>
  <c r="K121" i="12"/>
  <c r="M121" i="12"/>
  <c r="P121" i="12"/>
  <c r="E122" i="12"/>
  <c r="F122" i="12"/>
  <c r="K122" i="12"/>
  <c r="M122" i="12"/>
  <c r="P122" i="12"/>
  <c r="E123" i="12"/>
  <c r="F123" i="12"/>
  <c r="K123" i="12"/>
  <c r="M123" i="12"/>
  <c r="P123" i="12"/>
  <c r="E124" i="12"/>
  <c r="F124" i="12"/>
  <c r="K124" i="12"/>
  <c r="M124" i="12"/>
  <c r="P124" i="12"/>
  <c r="E125" i="12"/>
  <c r="F125" i="12"/>
  <c r="K125" i="12"/>
  <c r="M125" i="12"/>
  <c r="P125" i="12"/>
  <c r="E126" i="12"/>
  <c r="F126" i="12"/>
  <c r="K126" i="12"/>
  <c r="M126" i="12"/>
  <c r="P126" i="12"/>
  <c r="E127" i="12"/>
  <c r="F127" i="12"/>
  <c r="K127" i="12"/>
  <c r="M127" i="12"/>
  <c r="P127" i="12"/>
  <c r="E128" i="12"/>
  <c r="F128" i="12"/>
  <c r="K128" i="12"/>
  <c r="M128" i="12"/>
  <c r="P128" i="12"/>
  <c r="E129" i="12"/>
  <c r="F129" i="12"/>
  <c r="K129" i="12"/>
  <c r="M129" i="12"/>
  <c r="P129" i="12"/>
  <c r="E130" i="12"/>
  <c r="F130" i="12"/>
  <c r="K130" i="12"/>
  <c r="M130" i="12"/>
  <c r="P130" i="12"/>
  <c r="E131" i="12"/>
  <c r="F131" i="12"/>
  <c r="K131" i="12"/>
  <c r="M131" i="12"/>
  <c r="P131" i="12"/>
  <c r="E132" i="12"/>
  <c r="F132" i="12"/>
  <c r="K132" i="12"/>
  <c r="M132" i="12"/>
  <c r="P132" i="12"/>
  <c r="E133" i="12"/>
  <c r="F133" i="12"/>
  <c r="K133" i="12"/>
  <c r="M133" i="12"/>
  <c r="P133" i="12"/>
  <c r="E134" i="12"/>
  <c r="F134" i="12"/>
  <c r="K134" i="12"/>
  <c r="M134" i="12"/>
  <c r="P134" i="12"/>
  <c r="E135" i="12"/>
  <c r="F135" i="12"/>
  <c r="K135" i="12"/>
  <c r="M135" i="12"/>
  <c r="P135" i="12"/>
  <c r="E136" i="12"/>
  <c r="F136" i="12"/>
  <c r="K136" i="12"/>
  <c r="M136" i="12"/>
  <c r="P136" i="12"/>
  <c r="E137" i="12"/>
  <c r="F137" i="12"/>
  <c r="K137" i="12"/>
  <c r="M137" i="12"/>
  <c r="P137" i="12"/>
  <c r="E138" i="12"/>
  <c r="F138" i="12"/>
  <c r="K138" i="12"/>
  <c r="M138" i="12"/>
  <c r="P138" i="12"/>
  <c r="E139" i="12"/>
  <c r="F139" i="12"/>
  <c r="K139" i="12"/>
  <c r="M139" i="12"/>
  <c r="P139" i="12"/>
  <c r="E140" i="12"/>
  <c r="F140" i="12"/>
  <c r="K140" i="12"/>
  <c r="M140" i="12"/>
  <c r="P140" i="12"/>
  <c r="E141" i="12"/>
  <c r="F141" i="12"/>
  <c r="K141" i="12"/>
  <c r="M141" i="12"/>
  <c r="P141" i="12"/>
  <c r="E142" i="12"/>
  <c r="F142" i="12"/>
  <c r="K142" i="12"/>
  <c r="M142" i="12"/>
  <c r="P142" i="12"/>
  <c r="E143" i="12"/>
  <c r="F143" i="12"/>
  <c r="K143" i="12"/>
  <c r="M143" i="12"/>
  <c r="P143" i="12"/>
  <c r="E144" i="12"/>
  <c r="F144" i="12"/>
  <c r="K144" i="12"/>
  <c r="M144" i="12"/>
  <c r="P144" i="12"/>
  <c r="E145" i="12"/>
  <c r="F145" i="12"/>
  <c r="K145" i="12"/>
  <c r="M145" i="12"/>
  <c r="P145" i="12"/>
  <c r="E146" i="12"/>
  <c r="F146" i="12"/>
  <c r="K146" i="12"/>
  <c r="M146" i="12"/>
  <c r="P146" i="12"/>
  <c r="E147" i="12"/>
  <c r="F147" i="12"/>
  <c r="K147" i="12"/>
  <c r="M147" i="12"/>
  <c r="P147" i="12"/>
  <c r="E148" i="12"/>
  <c r="F148" i="12"/>
  <c r="K148" i="12"/>
  <c r="M148" i="12"/>
  <c r="P148" i="12"/>
  <c r="E149" i="12"/>
  <c r="F149" i="12"/>
  <c r="K149" i="12"/>
  <c r="M149" i="12"/>
  <c r="P149" i="12"/>
  <c r="E150" i="12"/>
  <c r="F150" i="12"/>
  <c r="K150" i="12"/>
  <c r="M150" i="12"/>
  <c r="P150" i="12"/>
  <c r="E151" i="12"/>
  <c r="F151" i="12"/>
  <c r="K151" i="12"/>
  <c r="M151" i="12"/>
  <c r="P151" i="12"/>
  <c r="E152" i="12"/>
  <c r="F152" i="12"/>
  <c r="K152" i="12"/>
  <c r="M152" i="12"/>
  <c r="P152" i="12"/>
  <c r="E153" i="12"/>
  <c r="F153" i="12"/>
  <c r="K153" i="12"/>
  <c r="M153" i="12"/>
  <c r="P153" i="12"/>
  <c r="E154" i="12"/>
  <c r="F154" i="12"/>
  <c r="K154" i="12"/>
  <c r="M154" i="12"/>
  <c r="P154" i="12"/>
  <c r="E155" i="12"/>
  <c r="F155" i="12"/>
  <c r="K155" i="12"/>
  <c r="M155" i="12"/>
  <c r="P155" i="12"/>
  <c r="E156" i="12"/>
  <c r="F156" i="12"/>
  <c r="K156" i="12"/>
  <c r="M156" i="12"/>
  <c r="P156" i="12"/>
  <c r="E157" i="12"/>
  <c r="F157" i="12"/>
  <c r="K157" i="12"/>
  <c r="M157" i="12"/>
  <c r="P157" i="12"/>
  <c r="E158" i="12"/>
  <c r="F158" i="12"/>
  <c r="K158" i="12"/>
  <c r="M158" i="12"/>
  <c r="P158" i="12"/>
  <c r="E159" i="12"/>
  <c r="F159" i="12"/>
  <c r="K159" i="12"/>
  <c r="M159" i="12"/>
  <c r="P159" i="12"/>
  <c r="E160" i="12"/>
  <c r="F160" i="12"/>
  <c r="K160" i="12"/>
  <c r="M160" i="12"/>
  <c r="P160" i="12"/>
  <c r="E161" i="12"/>
  <c r="F161" i="12"/>
  <c r="K161" i="12"/>
  <c r="M161" i="12"/>
  <c r="P161" i="12"/>
  <c r="E162" i="12"/>
  <c r="F162" i="12"/>
  <c r="K162" i="12"/>
  <c r="M162" i="12"/>
  <c r="P162" i="12"/>
  <c r="E163" i="12"/>
  <c r="F163" i="12"/>
  <c r="K163" i="12"/>
  <c r="M163" i="12"/>
  <c r="P163" i="12"/>
  <c r="E164" i="12"/>
  <c r="F164" i="12"/>
  <c r="K164" i="12"/>
  <c r="M164" i="12"/>
  <c r="P164" i="12"/>
  <c r="E165" i="12"/>
  <c r="F165" i="12"/>
  <c r="K165" i="12"/>
  <c r="M165" i="12"/>
  <c r="P165" i="12"/>
  <c r="E166" i="12"/>
  <c r="F166" i="12"/>
  <c r="K166" i="12"/>
  <c r="M166" i="12"/>
  <c r="P166" i="12"/>
  <c r="E167" i="12"/>
  <c r="F167" i="12"/>
  <c r="K167" i="12"/>
  <c r="M167" i="12"/>
  <c r="P167" i="12"/>
  <c r="E168" i="12"/>
  <c r="F168" i="12"/>
  <c r="K168" i="12"/>
  <c r="M168" i="12"/>
  <c r="P168" i="12"/>
  <c r="E169" i="12"/>
  <c r="F169" i="12"/>
  <c r="K169" i="12"/>
  <c r="M169" i="12"/>
  <c r="P169" i="12"/>
  <c r="E170" i="12"/>
  <c r="F170" i="12"/>
  <c r="K170" i="12"/>
  <c r="M170" i="12"/>
  <c r="P170" i="12"/>
  <c r="E171" i="12"/>
  <c r="F171" i="12"/>
  <c r="K171" i="12"/>
  <c r="M171" i="12"/>
  <c r="P171" i="12"/>
  <c r="E172" i="12"/>
  <c r="F172" i="12"/>
  <c r="K172" i="12"/>
  <c r="M172" i="12"/>
  <c r="P172" i="12"/>
  <c r="E173" i="12"/>
  <c r="F173" i="12"/>
  <c r="K173" i="12"/>
  <c r="M173" i="12"/>
  <c r="P173" i="12"/>
  <c r="E174" i="12"/>
  <c r="F174" i="12"/>
  <c r="K174" i="12"/>
  <c r="M174" i="12"/>
  <c r="P174" i="12"/>
  <c r="E175" i="12"/>
  <c r="F175" i="12"/>
  <c r="K175" i="12"/>
  <c r="M175" i="12"/>
  <c r="P175" i="12"/>
  <c r="E176" i="12"/>
  <c r="F176" i="12"/>
  <c r="K176" i="12"/>
  <c r="M176" i="12"/>
  <c r="P176" i="12"/>
  <c r="E177" i="12"/>
  <c r="F177" i="12"/>
  <c r="K177" i="12"/>
  <c r="M177" i="12"/>
  <c r="P177" i="12"/>
  <c r="E178" i="12"/>
  <c r="F178" i="12"/>
  <c r="K178" i="12"/>
  <c r="M178" i="12"/>
  <c r="P178" i="12"/>
  <c r="E179" i="12"/>
  <c r="F179" i="12"/>
  <c r="K179" i="12"/>
  <c r="M179" i="12"/>
  <c r="P179" i="12"/>
  <c r="E180" i="12"/>
  <c r="F180" i="12"/>
  <c r="K180" i="12"/>
  <c r="M180" i="12"/>
  <c r="P180" i="12"/>
  <c r="E181" i="12"/>
  <c r="F181" i="12"/>
  <c r="K181" i="12"/>
  <c r="M181" i="12"/>
  <c r="P181" i="12"/>
  <c r="E182" i="12"/>
  <c r="F182" i="12"/>
  <c r="K182" i="12"/>
  <c r="M182" i="12"/>
  <c r="P182" i="12"/>
  <c r="E183" i="12"/>
  <c r="F183" i="12"/>
  <c r="K183" i="12"/>
  <c r="M183" i="12"/>
  <c r="P183" i="12"/>
  <c r="E184" i="12"/>
  <c r="F184" i="12"/>
  <c r="K184" i="12"/>
  <c r="M184" i="12"/>
  <c r="P184" i="12"/>
  <c r="E185" i="12"/>
  <c r="F185" i="12"/>
  <c r="K185" i="12"/>
  <c r="M185" i="12"/>
  <c r="P185" i="12"/>
  <c r="E186" i="12"/>
  <c r="F186" i="12"/>
  <c r="K186" i="12"/>
  <c r="M186" i="12"/>
  <c r="P186" i="12"/>
  <c r="E187" i="12"/>
  <c r="F187" i="12"/>
  <c r="K187" i="12"/>
  <c r="M187" i="12"/>
  <c r="P187" i="12"/>
  <c r="E188" i="12"/>
  <c r="F188" i="12"/>
  <c r="K188" i="12"/>
  <c r="M188" i="12"/>
  <c r="P188" i="12"/>
  <c r="E189" i="12"/>
  <c r="F189" i="12"/>
  <c r="K189" i="12"/>
  <c r="M189" i="12"/>
  <c r="P189" i="12"/>
  <c r="E190" i="12"/>
  <c r="F190" i="12"/>
  <c r="K190" i="12"/>
  <c r="M190" i="12"/>
  <c r="P190" i="12"/>
  <c r="E191" i="12"/>
  <c r="F191" i="12"/>
  <c r="K191" i="12"/>
  <c r="M191" i="12"/>
  <c r="P191" i="12"/>
  <c r="E192" i="12"/>
  <c r="F192" i="12"/>
  <c r="K192" i="12"/>
  <c r="M192" i="12"/>
  <c r="P192" i="12"/>
  <c r="E193" i="12"/>
  <c r="F193" i="12"/>
  <c r="K193" i="12"/>
  <c r="M193" i="12"/>
  <c r="P193" i="12"/>
  <c r="E194" i="12"/>
  <c r="F194" i="12"/>
  <c r="K194" i="12"/>
  <c r="M194" i="12"/>
  <c r="P194" i="12"/>
  <c r="E195" i="12"/>
  <c r="F195" i="12"/>
  <c r="K195" i="12"/>
  <c r="M195" i="12"/>
  <c r="P195" i="12"/>
  <c r="E196" i="12"/>
  <c r="F196" i="12"/>
  <c r="K196" i="12"/>
  <c r="M196" i="12"/>
  <c r="P196" i="12"/>
  <c r="E197" i="12"/>
  <c r="F197" i="12"/>
  <c r="K197" i="12"/>
  <c r="M197" i="12"/>
  <c r="P197" i="12"/>
  <c r="E198" i="12"/>
  <c r="F198" i="12"/>
  <c r="K198" i="12"/>
  <c r="M198" i="12"/>
  <c r="P198" i="12"/>
  <c r="E199" i="12"/>
  <c r="F199" i="12"/>
  <c r="K199" i="12"/>
  <c r="M199" i="12"/>
  <c r="P199" i="12"/>
  <c r="E200" i="12"/>
  <c r="F200" i="12"/>
  <c r="K200" i="12"/>
  <c r="M200" i="12"/>
  <c r="P200" i="12"/>
  <c r="E201" i="12"/>
  <c r="F201" i="12"/>
  <c r="K201" i="12"/>
  <c r="M201" i="12"/>
  <c r="P201" i="12"/>
  <c r="E202" i="12"/>
  <c r="F202" i="12"/>
  <c r="K202" i="12"/>
  <c r="M202" i="12"/>
  <c r="P202" i="12"/>
  <c r="E203" i="12"/>
  <c r="F203" i="12"/>
  <c r="K203" i="12"/>
  <c r="M203" i="12"/>
  <c r="P203" i="12"/>
  <c r="E204" i="12"/>
  <c r="F204" i="12"/>
  <c r="K204" i="12"/>
  <c r="M204" i="12"/>
  <c r="P204" i="12"/>
  <c r="E205" i="12"/>
  <c r="F205" i="12"/>
  <c r="K205" i="12"/>
  <c r="M205" i="12"/>
  <c r="P205" i="12"/>
  <c r="E206" i="12"/>
  <c r="F206" i="12"/>
  <c r="K206" i="12"/>
  <c r="M206" i="12"/>
  <c r="P206" i="12"/>
  <c r="E207" i="12"/>
  <c r="F207" i="12"/>
  <c r="K207" i="12"/>
  <c r="M207" i="12"/>
  <c r="P207" i="12"/>
  <c r="E208" i="12"/>
  <c r="F208" i="12"/>
  <c r="K208" i="12"/>
  <c r="M208" i="12"/>
  <c r="P208" i="12"/>
  <c r="E209" i="12"/>
  <c r="F209" i="12"/>
  <c r="K209" i="12"/>
  <c r="M209" i="12"/>
  <c r="P209" i="12"/>
  <c r="E210" i="12"/>
  <c r="F210" i="12"/>
  <c r="K210" i="12"/>
  <c r="M210" i="12"/>
  <c r="P210" i="12"/>
  <c r="E211" i="12"/>
  <c r="F211" i="12"/>
  <c r="K211" i="12"/>
  <c r="M211" i="12"/>
  <c r="P211" i="12"/>
  <c r="E212" i="12"/>
  <c r="F212" i="12"/>
  <c r="K212" i="12"/>
  <c r="M212" i="12"/>
  <c r="P212" i="12"/>
  <c r="E213" i="12"/>
  <c r="F213" i="12"/>
  <c r="K213" i="12"/>
  <c r="M213" i="12"/>
  <c r="P213" i="12"/>
  <c r="E214" i="12"/>
  <c r="F214" i="12"/>
  <c r="K214" i="12"/>
  <c r="M214" i="12"/>
  <c r="P214" i="12"/>
  <c r="E215" i="12"/>
  <c r="F215" i="12"/>
  <c r="K215" i="12"/>
  <c r="M215" i="12"/>
  <c r="P215" i="12"/>
  <c r="E216" i="12"/>
  <c r="F216" i="12"/>
  <c r="K216" i="12"/>
  <c r="M216" i="12"/>
  <c r="P216" i="12"/>
  <c r="E217" i="12"/>
  <c r="F217" i="12"/>
  <c r="K217" i="12"/>
  <c r="M217" i="12"/>
  <c r="P217" i="12"/>
  <c r="E218" i="12"/>
  <c r="F218" i="12"/>
  <c r="K218" i="12"/>
  <c r="M218" i="12"/>
  <c r="P218" i="12"/>
  <c r="E219" i="12"/>
  <c r="F219" i="12"/>
  <c r="K219" i="12"/>
  <c r="M219" i="12"/>
  <c r="P219" i="12"/>
  <c r="E220" i="12"/>
  <c r="F220" i="12"/>
  <c r="K220" i="12"/>
  <c r="M220" i="12"/>
  <c r="P220" i="12"/>
  <c r="E221" i="12"/>
  <c r="F221" i="12"/>
  <c r="K221" i="12"/>
  <c r="M221" i="12"/>
  <c r="P221" i="12"/>
  <c r="E222" i="12"/>
  <c r="F222" i="12"/>
  <c r="K222" i="12"/>
  <c r="M222" i="12"/>
  <c r="P222" i="12"/>
  <c r="E223" i="12"/>
  <c r="F223" i="12"/>
  <c r="K223" i="12"/>
  <c r="M223" i="12"/>
  <c r="P223" i="12"/>
  <c r="E224" i="12"/>
  <c r="F224" i="12"/>
  <c r="K224" i="12"/>
  <c r="M224" i="12"/>
  <c r="P224" i="12"/>
  <c r="E225" i="12"/>
  <c r="F225" i="12"/>
  <c r="K225" i="12"/>
  <c r="M225" i="12"/>
  <c r="P225" i="12"/>
  <c r="E226" i="12"/>
  <c r="F226" i="12"/>
  <c r="K226" i="12"/>
  <c r="M226" i="12"/>
  <c r="P226" i="12"/>
  <c r="E227" i="12"/>
  <c r="F227" i="12"/>
  <c r="K227" i="12"/>
  <c r="M227" i="12"/>
  <c r="P227" i="12"/>
  <c r="E228" i="12"/>
  <c r="F228" i="12"/>
  <c r="K228" i="12"/>
  <c r="M228" i="12"/>
  <c r="P228" i="12"/>
  <c r="E229" i="12"/>
  <c r="F229" i="12"/>
  <c r="K229" i="12"/>
  <c r="M229" i="12"/>
  <c r="P229" i="12"/>
  <c r="E230" i="12"/>
  <c r="F230" i="12"/>
  <c r="K230" i="12"/>
  <c r="M230" i="12"/>
  <c r="P230" i="12"/>
  <c r="E231" i="12"/>
  <c r="F231" i="12"/>
  <c r="K231" i="12"/>
  <c r="M231" i="12"/>
  <c r="P231" i="12"/>
  <c r="E232" i="12"/>
  <c r="F232" i="12"/>
  <c r="K232" i="12"/>
  <c r="M232" i="12"/>
  <c r="P232" i="12"/>
  <c r="E233" i="12"/>
  <c r="F233" i="12"/>
  <c r="K233" i="12"/>
  <c r="M233" i="12"/>
  <c r="P233" i="12"/>
  <c r="E234" i="12"/>
  <c r="F234" i="12"/>
  <c r="K234" i="12"/>
  <c r="M234" i="12"/>
  <c r="P234" i="12"/>
  <c r="E235" i="12"/>
  <c r="F235" i="12"/>
  <c r="K235" i="12"/>
  <c r="M235" i="12"/>
  <c r="P235" i="12"/>
  <c r="E236" i="12"/>
  <c r="F236" i="12"/>
  <c r="K236" i="12"/>
  <c r="M236" i="12"/>
  <c r="P236" i="12"/>
  <c r="E237" i="12"/>
  <c r="F237" i="12"/>
  <c r="K237" i="12"/>
  <c r="M237" i="12"/>
  <c r="P237" i="12"/>
  <c r="E238" i="12"/>
  <c r="F238" i="12"/>
  <c r="K238" i="12"/>
  <c r="M238" i="12"/>
  <c r="P238" i="12"/>
  <c r="E239" i="12"/>
  <c r="F239" i="12"/>
  <c r="K239" i="12"/>
  <c r="M239" i="12"/>
  <c r="P239" i="12"/>
  <c r="E240" i="12"/>
  <c r="F240" i="12"/>
  <c r="K240" i="12"/>
  <c r="M240" i="12"/>
  <c r="P240" i="12"/>
  <c r="E241" i="12"/>
  <c r="F241" i="12"/>
  <c r="K241" i="12"/>
  <c r="M241" i="12"/>
  <c r="P241" i="12"/>
  <c r="E242" i="12"/>
  <c r="F242" i="12"/>
  <c r="K242" i="12"/>
  <c r="M242" i="12"/>
  <c r="P242" i="12"/>
  <c r="E243" i="12"/>
  <c r="F243" i="12"/>
  <c r="K243" i="12"/>
  <c r="M243" i="12"/>
  <c r="P243" i="12"/>
  <c r="E244" i="12"/>
  <c r="F244" i="12"/>
  <c r="K244" i="12"/>
  <c r="M244" i="12"/>
  <c r="P244" i="12"/>
  <c r="E245" i="12"/>
  <c r="F245" i="12"/>
  <c r="K245" i="12"/>
  <c r="M245" i="12"/>
  <c r="P245" i="12"/>
  <c r="E246" i="12"/>
  <c r="F246" i="12"/>
  <c r="K246" i="12"/>
  <c r="M246" i="12"/>
  <c r="P246" i="12"/>
  <c r="E247" i="12"/>
  <c r="F247" i="12"/>
  <c r="K247" i="12"/>
  <c r="M247" i="12"/>
  <c r="P247" i="12"/>
  <c r="E248" i="12"/>
  <c r="F248" i="12"/>
  <c r="K248" i="12"/>
  <c r="M248" i="12"/>
  <c r="P248" i="12"/>
  <c r="E249" i="12"/>
  <c r="F249" i="12"/>
  <c r="K249" i="12"/>
  <c r="M249" i="12"/>
  <c r="P249" i="12"/>
  <c r="E250" i="12"/>
  <c r="F250" i="12"/>
  <c r="K250" i="12"/>
  <c r="M250" i="12"/>
  <c r="P250" i="12"/>
  <c r="E251" i="12"/>
  <c r="F251" i="12"/>
  <c r="K251" i="12"/>
  <c r="M251" i="12"/>
  <c r="P251" i="12"/>
  <c r="E252" i="12"/>
  <c r="F252" i="12"/>
  <c r="K252" i="12"/>
  <c r="M252" i="12"/>
  <c r="P252" i="12"/>
  <c r="E253" i="12"/>
  <c r="F253" i="12"/>
  <c r="K253" i="12"/>
  <c r="M253" i="12"/>
  <c r="P253" i="12"/>
  <c r="E254" i="12"/>
  <c r="F254" i="12"/>
  <c r="K254" i="12"/>
  <c r="M254" i="12"/>
  <c r="P254" i="12"/>
  <c r="E255" i="12"/>
  <c r="F255" i="12"/>
  <c r="K255" i="12"/>
  <c r="M255" i="12"/>
  <c r="P255" i="12"/>
  <c r="E256" i="12"/>
  <c r="F256" i="12"/>
  <c r="K256" i="12"/>
  <c r="M256" i="12"/>
  <c r="P256" i="12"/>
  <c r="E257" i="12"/>
  <c r="F257" i="12"/>
  <c r="K257" i="12"/>
  <c r="M257" i="12"/>
  <c r="P257" i="12"/>
  <c r="E258" i="12"/>
  <c r="F258" i="12"/>
  <c r="K258" i="12"/>
  <c r="M258" i="12"/>
  <c r="P258" i="12"/>
  <c r="E259" i="12"/>
  <c r="F259" i="12"/>
  <c r="K259" i="12"/>
  <c r="M259" i="12"/>
  <c r="P259" i="12"/>
  <c r="E260" i="12"/>
  <c r="F260" i="12"/>
  <c r="K260" i="12"/>
  <c r="M260" i="12"/>
  <c r="P260" i="12"/>
  <c r="E261" i="12"/>
  <c r="F261" i="12"/>
  <c r="K261" i="12"/>
  <c r="M261" i="12"/>
  <c r="P261" i="12"/>
  <c r="E262" i="12"/>
  <c r="F262" i="12"/>
  <c r="K262" i="12"/>
  <c r="M262" i="12"/>
  <c r="P262" i="12"/>
  <c r="E263" i="12"/>
  <c r="F263" i="12"/>
  <c r="K263" i="12"/>
  <c r="M263" i="12"/>
  <c r="P263" i="12"/>
  <c r="E264" i="12"/>
  <c r="F264" i="12"/>
  <c r="K264" i="12"/>
  <c r="M264" i="12"/>
  <c r="P264" i="12"/>
  <c r="E265" i="12"/>
  <c r="F265" i="12"/>
  <c r="K265" i="12"/>
  <c r="M265" i="12"/>
  <c r="P265" i="12"/>
  <c r="E266" i="12"/>
  <c r="F266" i="12"/>
  <c r="K266" i="12"/>
  <c r="M266" i="12"/>
  <c r="P266" i="12"/>
  <c r="E267" i="12"/>
  <c r="F267" i="12"/>
  <c r="K267" i="12"/>
  <c r="M267" i="12"/>
  <c r="P267" i="12"/>
  <c r="E268" i="12"/>
  <c r="F268" i="12"/>
  <c r="K268" i="12"/>
  <c r="M268" i="12"/>
  <c r="P268" i="12"/>
  <c r="E269" i="12"/>
  <c r="F269" i="12"/>
  <c r="K269" i="12"/>
  <c r="M269" i="12"/>
  <c r="P269" i="12"/>
  <c r="E270" i="12"/>
  <c r="F270" i="12"/>
  <c r="K270" i="12"/>
  <c r="M270" i="12"/>
  <c r="P270" i="12"/>
  <c r="E271" i="12"/>
  <c r="F271" i="12"/>
  <c r="K271" i="12"/>
  <c r="M271" i="12"/>
  <c r="P271" i="12"/>
  <c r="E272" i="12"/>
  <c r="F272" i="12"/>
  <c r="K272" i="12"/>
  <c r="M272" i="12"/>
  <c r="P272" i="12"/>
  <c r="E273" i="12"/>
  <c r="F273" i="12"/>
  <c r="K273" i="12"/>
  <c r="M273" i="12"/>
  <c r="P273" i="12"/>
  <c r="E274" i="12"/>
  <c r="F274" i="12"/>
  <c r="K274" i="12"/>
  <c r="M274" i="12"/>
  <c r="P274" i="12"/>
  <c r="E275" i="12"/>
  <c r="F275" i="12"/>
  <c r="K275" i="12"/>
  <c r="M275" i="12"/>
  <c r="P275" i="12"/>
  <c r="E276" i="12"/>
  <c r="F276" i="12"/>
  <c r="K276" i="12"/>
  <c r="M276" i="12"/>
  <c r="P276" i="12"/>
  <c r="E277" i="12"/>
  <c r="F277" i="12"/>
  <c r="K277" i="12"/>
  <c r="M277" i="12"/>
  <c r="P277" i="12"/>
  <c r="E278" i="12"/>
  <c r="F278" i="12"/>
  <c r="K278" i="12"/>
  <c r="M278" i="12"/>
  <c r="P278" i="12"/>
  <c r="E279" i="12"/>
  <c r="F279" i="12"/>
  <c r="K279" i="12"/>
  <c r="M279" i="12"/>
  <c r="P279" i="12"/>
  <c r="E280" i="12"/>
  <c r="F280" i="12"/>
  <c r="K280" i="12"/>
  <c r="M280" i="12"/>
  <c r="P280" i="12"/>
  <c r="E281" i="12"/>
  <c r="F281" i="12"/>
  <c r="K281" i="12"/>
  <c r="M281" i="12"/>
  <c r="P281" i="12"/>
  <c r="E282" i="12"/>
  <c r="F282" i="12"/>
  <c r="K282" i="12"/>
  <c r="M282" i="12"/>
  <c r="P282" i="12"/>
  <c r="E283" i="12"/>
  <c r="F283" i="12"/>
  <c r="K283" i="12"/>
  <c r="M283" i="12"/>
  <c r="P283" i="12"/>
  <c r="E284" i="12"/>
  <c r="F284" i="12"/>
  <c r="K284" i="12"/>
  <c r="M284" i="12"/>
  <c r="P284" i="12"/>
  <c r="E285" i="12"/>
  <c r="F285" i="12"/>
  <c r="K285" i="12"/>
  <c r="M285" i="12"/>
  <c r="P285" i="12"/>
  <c r="E286" i="12"/>
  <c r="F286" i="12"/>
  <c r="K286" i="12"/>
  <c r="M286" i="12"/>
  <c r="P286" i="12"/>
  <c r="E287" i="12"/>
  <c r="F287" i="12"/>
  <c r="K287" i="12"/>
  <c r="M287" i="12"/>
  <c r="P287" i="12"/>
  <c r="E288" i="12"/>
  <c r="F288" i="12"/>
  <c r="K288" i="12"/>
  <c r="M288" i="12"/>
  <c r="P288" i="12"/>
  <c r="E289" i="12"/>
  <c r="F289" i="12"/>
  <c r="K289" i="12"/>
  <c r="M289" i="12"/>
  <c r="P289" i="12"/>
  <c r="E290" i="12"/>
  <c r="F290" i="12"/>
  <c r="K290" i="12"/>
  <c r="M290" i="12"/>
  <c r="P290" i="12"/>
  <c r="E291" i="12"/>
  <c r="F291" i="12"/>
  <c r="K291" i="12"/>
  <c r="M291" i="12"/>
  <c r="P291" i="12"/>
  <c r="E292" i="12"/>
  <c r="F292" i="12"/>
  <c r="K292" i="12"/>
  <c r="M292" i="12"/>
  <c r="P292" i="12"/>
  <c r="E293" i="12"/>
  <c r="F293" i="12"/>
  <c r="K293" i="12"/>
  <c r="M293" i="12"/>
  <c r="P293" i="12"/>
  <c r="E294" i="12"/>
  <c r="F294" i="12"/>
  <c r="K294" i="12"/>
  <c r="M294" i="12"/>
  <c r="P294" i="12"/>
  <c r="E295" i="12"/>
  <c r="F295" i="12"/>
  <c r="K295" i="12"/>
  <c r="M295" i="12"/>
  <c r="P295" i="12"/>
  <c r="E296" i="12"/>
  <c r="F296" i="12"/>
  <c r="K296" i="12"/>
  <c r="M296" i="12"/>
  <c r="P296" i="12"/>
  <c r="E297" i="12"/>
  <c r="F297" i="12"/>
  <c r="K297" i="12"/>
  <c r="M297" i="12"/>
  <c r="P297" i="12"/>
  <c r="E298" i="12"/>
  <c r="F298" i="12"/>
  <c r="K298" i="12"/>
  <c r="M298" i="12"/>
  <c r="P298" i="12"/>
  <c r="E299" i="12"/>
  <c r="F299" i="12"/>
  <c r="K299" i="12"/>
  <c r="M299" i="12"/>
  <c r="P299" i="12"/>
  <c r="E300" i="12"/>
  <c r="F300" i="12"/>
  <c r="K300" i="12"/>
  <c r="M300" i="12"/>
  <c r="P300" i="12"/>
  <c r="E301" i="12"/>
  <c r="F301" i="12"/>
  <c r="K301" i="12"/>
  <c r="M301" i="12"/>
  <c r="P301" i="12"/>
  <c r="E302" i="12"/>
  <c r="F302" i="12"/>
  <c r="K302" i="12"/>
  <c r="M302" i="12"/>
  <c r="P302" i="12"/>
  <c r="E303" i="12"/>
  <c r="F303" i="12"/>
  <c r="K303" i="12"/>
  <c r="M303" i="12"/>
  <c r="P303" i="12"/>
  <c r="E304" i="12"/>
  <c r="F304" i="12"/>
  <c r="K304" i="12"/>
  <c r="M304" i="12"/>
  <c r="P304" i="12"/>
  <c r="E305" i="12"/>
  <c r="F305" i="12"/>
  <c r="K305" i="12"/>
  <c r="M305" i="12"/>
  <c r="P305" i="12"/>
  <c r="E306" i="12"/>
  <c r="F306" i="12"/>
  <c r="K306" i="12"/>
  <c r="M306" i="12"/>
  <c r="P306" i="12"/>
  <c r="E307" i="12"/>
  <c r="F307" i="12"/>
  <c r="K307" i="12"/>
  <c r="M307" i="12"/>
  <c r="P307" i="12"/>
  <c r="E308" i="12"/>
  <c r="F308" i="12"/>
  <c r="K308" i="12"/>
  <c r="M308" i="12"/>
  <c r="P308" i="12"/>
  <c r="E309" i="12"/>
  <c r="F309" i="12"/>
  <c r="K309" i="12"/>
  <c r="M309" i="12"/>
  <c r="P309" i="12"/>
  <c r="E310" i="12"/>
  <c r="F310" i="12"/>
  <c r="K310" i="12"/>
  <c r="M310" i="12"/>
  <c r="P310" i="12"/>
  <c r="E311" i="12"/>
  <c r="F311" i="12"/>
  <c r="K311" i="12"/>
  <c r="M311" i="12"/>
  <c r="P311" i="12"/>
  <c r="E312" i="12"/>
  <c r="F312" i="12"/>
  <c r="K312" i="12"/>
  <c r="M312" i="12"/>
  <c r="P312" i="12"/>
  <c r="E313" i="12"/>
  <c r="F313" i="12"/>
  <c r="K313" i="12"/>
  <c r="M313" i="12"/>
  <c r="P313" i="12"/>
  <c r="E314" i="12"/>
  <c r="F314" i="12"/>
  <c r="K314" i="12"/>
  <c r="M314" i="12"/>
  <c r="P314" i="12"/>
  <c r="E315" i="12"/>
  <c r="F315" i="12"/>
  <c r="K315" i="12"/>
  <c r="M315" i="12"/>
  <c r="P315" i="12"/>
  <c r="E316" i="12"/>
  <c r="F316" i="12"/>
  <c r="K316" i="12"/>
  <c r="M316" i="12"/>
  <c r="P316" i="12"/>
  <c r="E317" i="12"/>
  <c r="F317" i="12"/>
  <c r="K317" i="12"/>
  <c r="M317" i="12"/>
  <c r="P317" i="12"/>
  <c r="E318" i="12"/>
  <c r="F318" i="12"/>
  <c r="K318" i="12"/>
  <c r="M318" i="12"/>
  <c r="P318" i="12"/>
  <c r="E319" i="12"/>
  <c r="F319" i="12"/>
  <c r="K319" i="12"/>
  <c r="M319" i="12"/>
  <c r="P319" i="12"/>
  <c r="E320" i="12"/>
  <c r="F320" i="12"/>
  <c r="K320" i="12"/>
  <c r="M320" i="12"/>
  <c r="P320" i="12"/>
  <c r="E321" i="12"/>
  <c r="F321" i="12"/>
  <c r="K321" i="12"/>
  <c r="M321" i="12"/>
  <c r="P321" i="12"/>
  <c r="E322" i="12"/>
  <c r="F322" i="12"/>
  <c r="K322" i="12"/>
  <c r="M322" i="12"/>
  <c r="P322" i="12"/>
  <c r="E323" i="12"/>
  <c r="F323" i="12"/>
  <c r="K323" i="12"/>
  <c r="M323" i="12"/>
  <c r="P323" i="12"/>
  <c r="E324" i="12"/>
  <c r="F324" i="12"/>
  <c r="K324" i="12"/>
  <c r="M324" i="12"/>
  <c r="P324" i="12"/>
  <c r="E325" i="12"/>
  <c r="F325" i="12"/>
  <c r="K325" i="12"/>
  <c r="M325" i="12"/>
  <c r="P325" i="12"/>
  <c r="E326" i="12"/>
  <c r="F326" i="12"/>
  <c r="K326" i="12"/>
  <c r="M326" i="12"/>
  <c r="P326" i="12"/>
  <c r="E327" i="12"/>
  <c r="F327" i="12"/>
  <c r="K327" i="12"/>
  <c r="M327" i="12"/>
  <c r="P327" i="12"/>
  <c r="E328" i="12"/>
  <c r="F328" i="12"/>
  <c r="K328" i="12"/>
  <c r="M328" i="12"/>
  <c r="P328" i="12"/>
  <c r="E329" i="12"/>
  <c r="F329" i="12"/>
  <c r="K329" i="12"/>
  <c r="M329" i="12"/>
  <c r="P329" i="12"/>
  <c r="E330" i="12"/>
  <c r="F330" i="12"/>
  <c r="K330" i="12"/>
  <c r="M330" i="12"/>
  <c r="P330" i="12"/>
  <c r="E331" i="12"/>
  <c r="F331" i="12"/>
  <c r="K331" i="12"/>
  <c r="M331" i="12"/>
  <c r="P331" i="12"/>
  <c r="E332" i="12"/>
  <c r="F332" i="12"/>
  <c r="K332" i="12"/>
  <c r="M332" i="12"/>
  <c r="P332" i="12"/>
  <c r="E333" i="12"/>
  <c r="F333" i="12"/>
  <c r="K333" i="12"/>
  <c r="M333" i="12"/>
  <c r="P333" i="12"/>
  <c r="E334" i="12"/>
  <c r="F334" i="12"/>
  <c r="K334" i="12"/>
  <c r="M334" i="12"/>
  <c r="P334" i="12"/>
  <c r="E335" i="12"/>
  <c r="F335" i="12"/>
  <c r="K335" i="12"/>
  <c r="M335" i="12"/>
  <c r="P335" i="12"/>
  <c r="E336" i="12"/>
  <c r="F336" i="12"/>
  <c r="K336" i="12"/>
  <c r="M336" i="12"/>
  <c r="P336" i="12"/>
  <c r="E337" i="12"/>
  <c r="F337" i="12"/>
  <c r="K337" i="12"/>
  <c r="M337" i="12"/>
  <c r="P337" i="12"/>
  <c r="E338" i="12"/>
  <c r="F338" i="12"/>
  <c r="K338" i="12"/>
  <c r="M338" i="12"/>
  <c r="P338" i="12"/>
  <c r="E339" i="12"/>
  <c r="F339" i="12"/>
  <c r="K339" i="12"/>
  <c r="M339" i="12"/>
  <c r="P339" i="12"/>
  <c r="E340" i="12"/>
  <c r="F340" i="12"/>
  <c r="K340" i="12"/>
  <c r="M340" i="12"/>
  <c r="P340" i="12"/>
  <c r="E341" i="12"/>
  <c r="F341" i="12"/>
  <c r="K341" i="12"/>
  <c r="M341" i="12"/>
  <c r="P341" i="12"/>
  <c r="E342" i="12"/>
  <c r="F342" i="12"/>
  <c r="K342" i="12"/>
  <c r="M342" i="12"/>
  <c r="P342" i="12"/>
  <c r="E343" i="12"/>
  <c r="F343" i="12"/>
  <c r="K343" i="12"/>
  <c r="M343" i="12"/>
  <c r="P343" i="12"/>
  <c r="E344" i="12"/>
  <c r="F344" i="12"/>
  <c r="K344" i="12"/>
  <c r="M344" i="12"/>
  <c r="P344" i="12"/>
  <c r="E345" i="12"/>
  <c r="F345" i="12"/>
  <c r="K345" i="12"/>
  <c r="M345" i="12"/>
  <c r="P345" i="12"/>
  <c r="E346" i="12"/>
  <c r="F346" i="12"/>
  <c r="K346" i="12"/>
  <c r="M346" i="12"/>
  <c r="P346" i="12"/>
  <c r="E347" i="12"/>
  <c r="F347" i="12"/>
  <c r="K347" i="12"/>
  <c r="M347" i="12"/>
  <c r="P347" i="12"/>
  <c r="E348" i="12"/>
  <c r="F348" i="12"/>
  <c r="K348" i="12"/>
  <c r="M348" i="12"/>
  <c r="P348" i="12"/>
  <c r="E349" i="12"/>
  <c r="F349" i="12"/>
  <c r="K349" i="12"/>
  <c r="M349" i="12"/>
  <c r="P349" i="12"/>
  <c r="E350" i="12"/>
  <c r="F350" i="12"/>
  <c r="K350" i="12"/>
  <c r="M350" i="12"/>
  <c r="P350" i="12"/>
  <c r="E351" i="12"/>
  <c r="F351" i="12"/>
  <c r="K351" i="12"/>
  <c r="M351" i="12"/>
  <c r="P351" i="12"/>
  <c r="E352" i="12"/>
  <c r="F352" i="12"/>
  <c r="K352" i="12"/>
  <c r="M352" i="12"/>
  <c r="P352" i="12"/>
  <c r="E353" i="12"/>
  <c r="F353" i="12"/>
  <c r="K353" i="12"/>
  <c r="M353" i="12"/>
  <c r="P353" i="12"/>
  <c r="E354" i="12"/>
  <c r="F354" i="12"/>
  <c r="K354" i="12"/>
  <c r="M354" i="12"/>
  <c r="P354" i="12"/>
  <c r="E355" i="12"/>
  <c r="F355" i="12"/>
  <c r="K355" i="12"/>
  <c r="M355" i="12"/>
  <c r="P355" i="12"/>
  <c r="E356" i="12"/>
  <c r="F356" i="12"/>
  <c r="K356" i="12"/>
  <c r="M356" i="12"/>
  <c r="P356" i="12"/>
  <c r="E357" i="12"/>
  <c r="F357" i="12"/>
  <c r="K357" i="12"/>
  <c r="M357" i="12"/>
  <c r="P357" i="12"/>
  <c r="E358" i="12"/>
  <c r="F358" i="12"/>
  <c r="K358" i="12"/>
  <c r="M358" i="12"/>
  <c r="P358" i="12"/>
  <c r="E359" i="12"/>
  <c r="F359" i="12"/>
  <c r="K359" i="12"/>
  <c r="M359" i="12"/>
  <c r="P359" i="12"/>
  <c r="E360" i="12"/>
  <c r="F360" i="12"/>
  <c r="K360" i="12"/>
  <c r="M360" i="12"/>
  <c r="P360" i="12"/>
  <c r="E361" i="12"/>
  <c r="F361" i="12"/>
  <c r="K361" i="12"/>
  <c r="M361" i="12"/>
  <c r="P361" i="12"/>
  <c r="E362" i="12"/>
  <c r="F362" i="12"/>
  <c r="K362" i="12"/>
  <c r="M362" i="12"/>
  <c r="P362" i="12"/>
  <c r="E363" i="12"/>
  <c r="F363" i="12"/>
  <c r="K363" i="12"/>
  <c r="M363" i="12"/>
  <c r="P363" i="12"/>
  <c r="E364" i="12"/>
  <c r="F364" i="12"/>
  <c r="K364" i="12"/>
  <c r="M364" i="12"/>
  <c r="P364" i="12"/>
  <c r="E365" i="12"/>
  <c r="F365" i="12"/>
  <c r="K365" i="12"/>
  <c r="M365" i="12"/>
  <c r="P365" i="12"/>
  <c r="E366" i="12"/>
  <c r="F366" i="12"/>
  <c r="K366" i="12"/>
  <c r="M366" i="12"/>
  <c r="P366" i="12"/>
  <c r="E367" i="12"/>
  <c r="F367" i="12"/>
  <c r="K367" i="12"/>
  <c r="M367" i="12"/>
  <c r="P367" i="12"/>
  <c r="E368" i="12"/>
  <c r="F368" i="12"/>
  <c r="K368" i="12"/>
  <c r="M368" i="12"/>
  <c r="P368" i="12"/>
  <c r="E369" i="12"/>
  <c r="F369" i="12"/>
  <c r="K369" i="12"/>
  <c r="M369" i="12"/>
  <c r="P369" i="12"/>
  <c r="E370" i="12"/>
  <c r="F370" i="12"/>
  <c r="K370" i="12"/>
  <c r="M370" i="12"/>
  <c r="P370" i="12"/>
  <c r="E371" i="12"/>
  <c r="F371" i="12"/>
  <c r="K371" i="12"/>
  <c r="M371" i="12"/>
  <c r="P371" i="12"/>
  <c r="E372" i="12"/>
  <c r="F372" i="12"/>
  <c r="K372" i="12"/>
  <c r="M372" i="12"/>
  <c r="P372" i="12"/>
  <c r="E373" i="12"/>
  <c r="F373" i="12"/>
  <c r="K373" i="12"/>
  <c r="M373" i="12"/>
  <c r="P373" i="12"/>
  <c r="E374" i="12"/>
  <c r="F374" i="12"/>
  <c r="K374" i="12"/>
  <c r="M374" i="12"/>
  <c r="P374" i="12"/>
  <c r="E375" i="12"/>
  <c r="F375" i="12"/>
  <c r="K375" i="12"/>
  <c r="M375" i="12"/>
  <c r="P375" i="12"/>
  <c r="E376" i="12"/>
  <c r="F376" i="12"/>
  <c r="K376" i="12"/>
  <c r="M376" i="12"/>
  <c r="P376" i="12"/>
  <c r="E377" i="12"/>
  <c r="F377" i="12"/>
  <c r="K377" i="12"/>
  <c r="M377" i="12"/>
  <c r="P377" i="12"/>
  <c r="E378" i="12"/>
  <c r="F378" i="12"/>
  <c r="K378" i="12"/>
  <c r="M378" i="12"/>
  <c r="P378" i="12"/>
  <c r="E379" i="12"/>
  <c r="F379" i="12"/>
  <c r="K379" i="12"/>
  <c r="M379" i="12"/>
  <c r="P379" i="12"/>
  <c r="E380" i="12"/>
  <c r="F380" i="12"/>
  <c r="K380" i="12"/>
  <c r="M380" i="12"/>
  <c r="P380" i="12"/>
  <c r="E381" i="12"/>
  <c r="F381" i="12"/>
  <c r="K381" i="12"/>
  <c r="M381" i="12"/>
  <c r="P381" i="12"/>
  <c r="E382" i="12"/>
  <c r="F382" i="12"/>
  <c r="K382" i="12"/>
  <c r="M382" i="12"/>
  <c r="P382" i="12"/>
  <c r="E383" i="12"/>
  <c r="F383" i="12"/>
  <c r="K383" i="12"/>
  <c r="M383" i="12"/>
  <c r="P383" i="12"/>
  <c r="E384" i="12"/>
  <c r="F384" i="12"/>
  <c r="K384" i="12"/>
  <c r="M384" i="12"/>
  <c r="P384" i="12"/>
  <c r="E385" i="12"/>
  <c r="F385" i="12"/>
  <c r="K385" i="12"/>
  <c r="M385" i="12"/>
  <c r="P385" i="12"/>
  <c r="E386" i="12"/>
  <c r="F386" i="12"/>
  <c r="K386" i="12"/>
  <c r="M386" i="12"/>
  <c r="P386" i="12"/>
  <c r="E387" i="12"/>
  <c r="F387" i="12"/>
  <c r="K387" i="12"/>
  <c r="M387" i="12"/>
  <c r="P387" i="12"/>
  <c r="E388" i="12"/>
  <c r="F388" i="12"/>
  <c r="K388" i="12"/>
  <c r="M388" i="12"/>
  <c r="P388" i="12"/>
  <c r="E389" i="12"/>
  <c r="F389" i="12"/>
  <c r="K389" i="12"/>
  <c r="M389" i="12"/>
  <c r="P389" i="12"/>
  <c r="E390" i="12"/>
  <c r="F390" i="12"/>
  <c r="K390" i="12"/>
  <c r="M390" i="12"/>
  <c r="P390" i="12"/>
  <c r="E391" i="12"/>
  <c r="F391" i="12"/>
  <c r="K391" i="12"/>
  <c r="M391" i="12"/>
  <c r="P391" i="12"/>
  <c r="E392" i="12"/>
  <c r="F392" i="12"/>
  <c r="K392" i="12"/>
  <c r="M392" i="12"/>
  <c r="P392" i="12"/>
  <c r="E393" i="12"/>
  <c r="F393" i="12"/>
  <c r="K393" i="12"/>
  <c r="M393" i="12"/>
  <c r="P393" i="12"/>
  <c r="E394" i="12"/>
  <c r="F394" i="12"/>
  <c r="K394" i="12"/>
  <c r="M394" i="12"/>
  <c r="P394" i="12"/>
  <c r="E395" i="12"/>
  <c r="F395" i="12"/>
  <c r="K395" i="12"/>
  <c r="M395" i="12"/>
  <c r="P395" i="12"/>
  <c r="E396" i="12"/>
  <c r="F396" i="12"/>
  <c r="K396" i="12"/>
  <c r="M396" i="12"/>
  <c r="P396" i="12"/>
  <c r="E397" i="12"/>
  <c r="F397" i="12"/>
  <c r="K397" i="12"/>
  <c r="M397" i="12"/>
  <c r="P397" i="12"/>
  <c r="E398" i="12"/>
  <c r="F398" i="12"/>
  <c r="K398" i="12"/>
  <c r="M398" i="12"/>
  <c r="P398" i="12"/>
  <c r="E399" i="12"/>
  <c r="F399" i="12"/>
  <c r="K399" i="12"/>
  <c r="M399" i="12"/>
  <c r="P399" i="12"/>
  <c r="E400" i="12"/>
  <c r="F400" i="12"/>
  <c r="K400" i="12"/>
  <c r="M400" i="12"/>
  <c r="P400" i="12"/>
  <c r="E401" i="12"/>
  <c r="F401" i="12"/>
  <c r="K401" i="12"/>
  <c r="M401" i="12"/>
  <c r="P401" i="12"/>
  <c r="E402" i="12"/>
  <c r="F402" i="12"/>
  <c r="K402" i="12"/>
  <c r="M402" i="12"/>
  <c r="P402" i="12"/>
  <c r="E403" i="12"/>
  <c r="F403" i="12"/>
  <c r="K403" i="12"/>
  <c r="M403" i="12"/>
  <c r="P403" i="12"/>
  <c r="E404" i="12"/>
  <c r="F404" i="12"/>
  <c r="K404" i="12"/>
  <c r="M404" i="12"/>
  <c r="P404" i="12"/>
  <c r="E405" i="12"/>
  <c r="F405" i="12"/>
  <c r="K405" i="12"/>
  <c r="M405" i="12"/>
  <c r="P405" i="12"/>
  <c r="E406" i="12"/>
  <c r="F406" i="12"/>
  <c r="K406" i="12"/>
  <c r="M406" i="12"/>
  <c r="P406" i="12"/>
  <c r="E407" i="12"/>
  <c r="F407" i="12"/>
  <c r="K407" i="12"/>
  <c r="M407" i="12"/>
  <c r="P407" i="12"/>
  <c r="E408" i="12"/>
  <c r="F408" i="12"/>
  <c r="K408" i="12"/>
  <c r="M408" i="12"/>
  <c r="P408" i="12"/>
  <c r="E409" i="12"/>
  <c r="F409" i="12"/>
  <c r="K409" i="12"/>
  <c r="M409" i="12"/>
  <c r="P409" i="12"/>
  <c r="E410" i="12"/>
  <c r="F410" i="12"/>
  <c r="K410" i="12"/>
  <c r="M410" i="12"/>
  <c r="P410" i="12"/>
  <c r="E411" i="12"/>
  <c r="F411" i="12"/>
  <c r="K411" i="12"/>
  <c r="M411" i="12"/>
  <c r="P411" i="12"/>
  <c r="E412" i="12"/>
  <c r="F412" i="12"/>
  <c r="K412" i="12"/>
  <c r="M412" i="12"/>
  <c r="P412" i="12"/>
  <c r="E413" i="12"/>
  <c r="F413" i="12"/>
  <c r="K413" i="12"/>
  <c r="M413" i="12"/>
  <c r="P413" i="12"/>
  <c r="E414" i="12"/>
  <c r="F414" i="12"/>
  <c r="K414" i="12"/>
  <c r="M414" i="12"/>
  <c r="P414" i="12"/>
  <c r="E415" i="12"/>
  <c r="F415" i="12"/>
  <c r="K415" i="12"/>
  <c r="M415" i="12"/>
  <c r="P415" i="12"/>
  <c r="E416" i="12"/>
  <c r="F416" i="12"/>
  <c r="K416" i="12"/>
  <c r="M416" i="12"/>
  <c r="P416" i="12"/>
  <c r="E417" i="12"/>
  <c r="F417" i="12"/>
  <c r="K417" i="12"/>
  <c r="M417" i="12"/>
  <c r="P417" i="12"/>
  <c r="E418" i="12"/>
  <c r="F418" i="12"/>
  <c r="K418" i="12"/>
  <c r="M418" i="12"/>
  <c r="P418" i="12"/>
  <c r="E419" i="12"/>
  <c r="F419" i="12"/>
  <c r="K419" i="12"/>
  <c r="M419" i="12"/>
  <c r="P419" i="12"/>
  <c r="E420" i="12"/>
  <c r="F420" i="12"/>
  <c r="K420" i="12"/>
  <c r="M420" i="12"/>
  <c r="P420" i="12"/>
  <c r="E421" i="12"/>
  <c r="F421" i="12"/>
  <c r="K421" i="12"/>
  <c r="M421" i="12"/>
  <c r="P421" i="12"/>
  <c r="E422" i="12"/>
  <c r="F422" i="12"/>
  <c r="K422" i="12"/>
  <c r="M422" i="12"/>
  <c r="P422" i="12"/>
  <c r="E423" i="12"/>
  <c r="F423" i="12"/>
  <c r="K423" i="12"/>
  <c r="M423" i="12"/>
  <c r="P423" i="12"/>
  <c r="E424" i="12"/>
  <c r="F424" i="12"/>
  <c r="K424" i="12"/>
  <c r="M424" i="12"/>
  <c r="P424" i="12"/>
  <c r="E425" i="12"/>
  <c r="F425" i="12"/>
  <c r="K425" i="12"/>
  <c r="M425" i="12"/>
  <c r="P425" i="12"/>
  <c r="E426" i="12"/>
  <c r="F426" i="12"/>
  <c r="K426" i="12"/>
  <c r="M426" i="12"/>
  <c r="P426" i="12"/>
  <c r="E427" i="12"/>
  <c r="F427" i="12"/>
  <c r="K427" i="12"/>
  <c r="M427" i="12"/>
  <c r="P427" i="12"/>
  <c r="E428" i="12"/>
  <c r="F428" i="12"/>
  <c r="K428" i="12"/>
  <c r="M428" i="12"/>
  <c r="P428" i="12"/>
  <c r="E429" i="12"/>
  <c r="F429" i="12"/>
  <c r="K429" i="12"/>
  <c r="M429" i="12"/>
  <c r="P429" i="12"/>
  <c r="E430" i="12"/>
  <c r="F430" i="12"/>
  <c r="K430" i="12"/>
  <c r="M430" i="12"/>
  <c r="P430" i="12"/>
  <c r="E431" i="12"/>
  <c r="F431" i="12"/>
  <c r="K431" i="12"/>
  <c r="M431" i="12"/>
  <c r="P431" i="12"/>
  <c r="E432" i="12"/>
  <c r="F432" i="12"/>
  <c r="K432" i="12"/>
  <c r="M432" i="12"/>
  <c r="P432" i="12"/>
  <c r="E433" i="12"/>
  <c r="F433" i="12"/>
  <c r="K433" i="12"/>
  <c r="M433" i="12"/>
  <c r="P433" i="12"/>
  <c r="E434" i="12"/>
  <c r="F434" i="12"/>
  <c r="K434" i="12"/>
  <c r="M434" i="12"/>
  <c r="P434" i="12"/>
  <c r="E435" i="12"/>
  <c r="F435" i="12"/>
  <c r="K435" i="12"/>
  <c r="M435" i="12"/>
  <c r="P435" i="12"/>
  <c r="E436" i="12"/>
  <c r="F436" i="12"/>
  <c r="K436" i="12"/>
  <c r="M436" i="12"/>
  <c r="P436" i="12"/>
  <c r="E437" i="12"/>
  <c r="F437" i="12"/>
  <c r="K437" i="12"/>
  <c r="M437" i="12"/>
  <c r="P437" i="12"/>
  <c r="E438" i="12"/>
  <c r="F438" i="12"/>
  <c r="K438" i="12"/>
  <c r="M438" i="12"/>
  <c r="P438" i="12"/>
  <c r="E439" i="12"/>
  <c r="F439" i="12"/>
  <c r="K439" i="12"/>
  <c r="M439" i="12"/>
  <c r="P439" i="12"/>
  <c r="E440" i="12"/>
  <c r="F440" i="12"/>
  <c r="K440" i="12"/>
  <c r="M440" i="12"/>
  <c r="P440" i="12"/>
  <c r="E441" i="12"/>
  <c r="F441" i="12"/>
  <c r="K441" i="12"/>
  <c r="M441" i="12"/>
  <c r="P441" i="12"/>
  <c r="E442" i="12"/>
  <c r="F442" i="12"/>
  <c r="K442" i="12"/>
  <c r="M442" i="12"/>
  <c r="P442" i="12"/>
  <c r="E443" i="12"/>
  <c r="F443" i="12"/>
  <c r="K443" i="12"/>
  <c r="M443" i="12"/>
  <c r="P443" i="12"/>
  <c r="E444" i="12"/>
  <c r="F444" i="12"/>
  <c r="K444" i="12"/>
  <c r="M444" i="12"/>
  <c r="P444" i="12"/>
  <c r="E445" i="12"/>
  <c r="F445" i="12"/>
  <c r="K445" i="12"/>
  <c r="M445" i="12"/>
  <c r="P445" i="12"/>
  <c r="E446" i="12"/>
  <c r="F446" i="12"/>
  <c r="K446" i="12"/>
  <c r="M446" i="12"/>
  <c r="P446" i="12"/>
  <c r="E447" i="12"/>
  <c r="F447" i="12"/>
  <c r="K447" i="12"/>
  <c r="M447" i="12"/>
  <c r="P447" i="12"/>
  <c r="E448" i="12"/>
  <c r="F448" i="12"/>
  <c r="K448" i="12"/>
  <c r="M448" i="12"/>
  <c r="P448" i="12"/>
  <c r="E449" i="12"/>
  <c r="F449" i="12"/>
  <c r="K449" i="12"/>
  <c r="M449" i="12"/>
  <c r="P449" i="12"/>
  <c r="E450" i="12"/>
  <c r="F450" i="12"/>
  <c r="K450" i="12"/>
  <c r="M450" i="12"/>
  <c r="P450" i="12"/>
  <c r="E451" i="12"/>
  <c r="F451" i="12"/>
  <c r="K451" i="12"/>
  <c r="M451" i="12"/>
  <c r="P451" i="12"/>
  <c r="E452" i="12"/>
  <c r="F452" i="12"/>
  <c r="K452" i="12"/>
  <c r="M452" i="12"/>
  <c r="P452" i="12"/>
  <c r="E453" i="12"/>
  <c r="F453" i="12"/>
  <c r="K453" i="12"/>
  <c r="M453" i="12"/>
  <c r="P453" i="12"/>
  <c r="E454" i="12"/>
  <c r="F454" i="12"/>
  <c r="K454" i="12"/>
  <c r="M454" i="12"/>
  <c r="P454" i="12"/>
  <c r="E455" i="12"/>
  <c r="F455" i="12"/>
  <c r="K455" i="12"/>
  <c r="M455" i="12"/>
  <c r="P455" i="12"/>
  <c r="E456" i="12"/>
  <c r="F456" i="12"/>
  <c r="K456" i="12"/>
  <c r="M456" i="12"/>
  <c r="P456" i="12"/>
  <c r="E457" i="12"/>
  <c r="F457" i="12"/>
  <c r="K457" i="12"/>
  <c r="M457" i="12"/>
  <c r="P457" i="12"/>
  <c r="E458" i="12"/>
  <c r="F458" i="12"/>
  <c r="K458" i="12"/>
  <c r="M458" i="12"/>
  <c r="P458" i="12"/>
  <c r="E459" i="12"/>
  <c r="F459" i="12"/>
  <c r="K459" i="12"/>
  <c r="M459" i="12"/>
  <c r="P459" i="12"/>
  <c r="E460" i="12"/>
  <c r="F460" i="12"/>
  <c r="K460" i="12"/>
  <c r="M460" i="12"/>
  <c r="P460" i="12"/>
  <c r="E461" i="12"/>
  <c r="F461" i="12"/>
  <c r="K461" i="12"/>
  <c r="M461" i="12"/>
  <c r="P461" i="12"/>
  <c r="E462" i="12"/>
  <c r="F462" i="12"/>
  <c r="K462" i="12"/>
  <c r="M462" i="12"/>
  <c r="P462" i="12"/>
  <c r="E463" i="12"/>
  <c r="F463" i="12"/>
  <c r="K463" i="12"/>
  <c r="M463" i="12"/>
  <c r="P463" i="12"/>
  <c r="E464" i="12"/>
  <c r="F464" i="12"/>
  <c r="K464" i="12"/>
  <c r="M464" i="12"/>
  <c r="P464" i="12"/>
  <c r="E465" i="12"/>
  <c r="F465" i="12"/>
  <c r="K465" i="12"/>
  <c r="M465" i="12"/>
  <c r="P465" i="12"/>
  <c r="E466" i="12"/>
  <c r="F466" i="12"/>
  <c r="K466" i="12"/>
  <c r="M466" i="12"/>
  <c r="P466" i="12"/>
  <c r="E467" i="12"/>
  <c r="F467" i="12"/>
  <c r="K467" i="12"/>
  <c r="M467" i="12"/>
  <c r="P467" i="12"/>
  <c r="E468" i="12"/>
  <c r="F468" i="12"/>
  <c r="K468" i="12"/>
  <c r="M468" i="12"/>
  <c r="P468" i="12"/>
  <c r="E469" i="12"/>
  <c r="F469" i="12"/>
  <c r="K469" i="12"/>
  <c r="M469" i="12"/>
  <c r="P469" i="12"/>
  <c r="E470" i="12"/>
  <c r="F470" i="12"/>
  <c r="K470" i="12"/>
  <c r="M470" i="12"/>
  <c r="P470" i="12"/>
  <c r="E471" i="12"/>
  <c r="F471" i="12"/>
  <c r="K471" i="12"/>
  <c r="M471" i="12"/>
  <c r="P471" i="12"/>
  <c r="E472" i="12"/>
  <c r="F472" i="12"/>
  <c r="K472" i="12"/>
  <c r="M472" i="12"/>
  <c r="P472" i="12"/>
  <c r="E473" i="12"/>
  <c r="F473" i="12"/>
  <c r="K473" i="12"/>
  <c r="M473" i="12"/>
  <c r="P473" i="12"/>
  <c r="E474" i="12"/>
  <c r="F474" i="12"/>
  <c r="K474" i="12"/>
  <c r="M474" i="12"/>
  <c r="P474" i="12"/>
  <c r="E475" i="12"/>
  <c r="F475" i="12"/>
  <c r="K475" i="12"/>
  <c r="M475" i="12"/>
  <c r="P475" i="12"/>
  <c r="E476" i="12"/>
  <c r="F476" i="12"/>
  <c r="K476" i="12"/>
  <c r="M476" i="12"/>
  <c r="P476" i="12"/>
  <c r="E477" i="12"/>
  <c r="F477" i="12"/>
  <c r="K477" i="12"/>
  <c r="M477" i="12"/>
  <c r="P477" i="12"/>
  <c r="E478" i="12"/>
  <c r="F478" i="12"/>
  <c r="K478" i="12"/>
  <c r="M478" i="12"/>
  <c r="P478" i="12"/>
  <c r="E479" i="12"/>
  <c r="F479" i="12"/>
  <c r="K479" i="12"/>
  <c r="M479" i="12"/>
  <c r="P479" i="12"/>
  <c r="E480" i="12"/>
  <c r="F480" i="12"/>
  <c r="K480" i="12"/>
  <c r="M480" i="12"/>
  <c r="P480" i="12"/>
  <c r="E481" i="12"/>
  <c r="F481" i="12"/>
  <c r="K481" i="12"/>
  <c r="M481" i="12"/>
  <c r="P481" i="12"/>
  <c r="E482" i="12"/>
  <c r="F482" i="12"/>
  <c r="K482" i="12"/>
  <c r="M482" i="12"/>
  <c r="P482" i="12"/>
  <c r="E483" i="12"/>
  <c r="F483" i="12"/>
  <c r="K483" i="12"/>
  <c r="M483" i="12"/>
  <c r="P483" i="12"/>
  <c r="E484" i="12"/>
  <c r="F484" i="12"/>
  <c r="K484" i="12"/>
  <c r="M484" i="12"/>
  <c r="P484" i="12"/>
  <c r="E485" i="12"/>
  <c r="F485" i="12"/>
  <c r="K485" i="12"/>
  <c r="M485" i="12"/>
  <c r="P485" i="12"/>
  <c r="E486" i="12"/>
  <c r="F486" i="12"/>
  <c r="K486" i="12"/>
  <c r="M486" i="12"/>
  <c r="P486" i="12"/>
  <c r="E487" i="12"/>
  <c r="F487" i="12"/>
  <c r="K487" i="12"/>
  <c r="M487" i="12"/>
  <c r="P487" i="12"/>
  <c r="E488" i="12"/>
  <c r="F488" i="12"/>
  <c r="K488" i="12"/>
  <c r="M488" i="12"/>
  <c r="P488" i="12"/>
  <c r="E489" i="12"/>
  <c r="F489" i="12"/>
  <c r="K489" i="12"/>
  <c r="M489" i="12"/>
  <c r="P489" i="12"/>
  <c r="E490" i="12"/>
  <c r="F490" i="12"/>
  <c r="K490" i="12"/>
  <c r="M490" i="12"/>
  <c r="P490" i="12"/>
  <c r="E491" i="12"/>
  <c r="F491" i="12"/>
  <c r="K491" i="12"/>
  <c r="M491" i="12"/>
  <c r="P491" i="12"/>
  <c r="E492" i="12"/>
  <c r="F492" i="12"/>
  <c r="K492" i="12"/>
  <c r="M492" i="12"/>
  <c r="P492" i="12"/>
  <c r="E493" i="12"/>
  <c r="F493" i="12"/>
  <c r="K493" i="12"/>
  <c r="M493" i="12"/>
  <c r="P493" i="12"/>
  <c r="E494" i="12"/>
  <c r="F494" i="12"/>
  <c r="K494" i="12"/>
  <c r="M494" i="12"/>
  <c r="P494" i="12"/>
  <c r="E495" i="12"/>
  <c r="F495" i="12"/>
  <c r="K495" i="12"/>
  <c r="M495" i="12"/>
  <c r="P495" i="12"/>
  <c r="E496" i="12"/>
  <c r="F496" i="12"/>
  <c r="K496" i="12"/>
  <c r="M496" i="12"/>
  <c r="P496" i="12"/>
  <c r="E497" i="12"/>
  <c r="F497" i="12"/>
  <c r="K497" i="12"/>
  <c r="M497" i="12"/>
  <c r="P497" i="12"/>
  <c r="E498" i="12"/>
  <c r="F498" i="12"/>
  <c r="K498" i="12"/>
  <c r="M498" i="12"/>
  <c r="P498" i="12"/>
  <c r="E499" i="12"/>
  <c r="F499" i="12"/>
  <c r="K499" i="12"/>
  <c r="M499" i="12"/>
  <c r="P499" i="12"/>
  <c r="E500" i="12"/>
  <c r="F500" i="12"/>
  <c r="K500" i="12"/>
  <c r="M500" i="12"/>
  <c r="P500" i="12"/>
  <c r="E501" i="12"/>
  <c r="F501" i="12"/>
  <c r="K501" i="12"/>
  <c r="M501" i="12"/>
  <c r="P501" i="12"/>
  <c r="P2" i="12"/>
  <c r="M2" i="12"/>
  <c r="L2" i="12"/>
  <c r="K2" i="12"/>
  <c r="F2" i="12"/>
  <c r="E2" i="12"/>
  <c r="Z9" i="2"/>
  <c r="N3"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165" i="12"/>
  <c r="O166" i="12"/>
  <c r="O167" i="12"/>
  <c r="O168" i="12"/>
  <c r="O169" i="12"/>
  <c r="O170" i="12"/>
  <c r="O171" i="12"/>
  <c r="O172" i="12"/>
  <c r="O173" i="12"/>
  <c r="O174" i="12"/>
  <c r="O175" i="12"/>
  <c r="O176" i="12"/>
  <c r="O177" i="12"/>
  <c r="O178" i="12"/>
  <c r="O179" i="12"/>
  <c r="O180" i="12"/>
  <c r="O181" i="12"/>
  <c r="O182" i="12"/>
  <c r="O183" i="12"/>
  <c r="O184" i="12"/>
  <c r="O185" i="12"/>
  <c r="O186" i="12"/>
  <c r="O187" i="12"/>
  <c r="O188" i="12"/>
  <c r="O189" i="12"/>
  <c r="O190" i="12"/>
  <c r="O191" i="12"/>
  <c r="O192" i="12"/>
  <c r="O193" i="12"/>
  <c r="O194" i="12"/>
  <c r="O195" i="12"/>
  <c r="O196" i="12"/>
  <c r="O197" i="12"/>
  <c r="O198" i="12"/>
  <c r="O199" i="12"/>
  <c r="O200" i="12"/>
  <c r="O201" i="12"/>
  <c r="O202" i="12"/>
  <c r="O203" i="12"/>
  <c r="O204" i="12"/>
  <c r="O205" i="12"/>
  <c r="O206" i="12"/>
  <c r="O207" i="12"/>
  <c r="O208" i="12"/>
  <c r="O209" i="12"/>
  <c r="O210" i="12"/>
  <c r="O211" i="12"/>
  <c r="O212" i="12"/>
  <c r="O213" i="12"/>
  <c r="O214" i="12"/>
  <c r="O215" i="12"/>
  <c r="O216" i="12"/>
  <c r="O217" i="12"/>
  <c r="O218" i="12"/>
  <c r="O219" i="12"/>
  <c r="O220" i="12"/>
  <c r="O221" i="12"/>
  <c r="O222" i="12"/>
  <c r="O223" i="12"/>
  <c r="O224" i="12"/>
  <c r="O225" i="12"/>
  <c r="O226" i="12"/>
  <c r="O227" i="12"/>
  <c r="O228" i="12"/>
  <c r="O229" i="12"/>
  <c r="O230" i="12"/>
  <c r="O231" i="12"/>
  <c r="O232" i="12"/>
  <c r="O233" i="12"/>
  <c r="O234" i="12"/>
  <c r="O235" i="12"/>
  <c r="O236" i="12"/>
  <c r="O237" i="12"/>
  <c r="O238" i="12"/>
  <c r="O239" i="12"/>
  <c r="O240" i="12"/>
  <c r="O241" i="12"/>
  <c r="O242" i="12"/>
  <c r="O243" i="12"/>
  <c r="O244" i="12"/>
  <c r="O245" i="12"/>
  <c r="O246" i="12"/>
  <c r="O247" i="12"/>
  <c r="O248" i="12"/>
  <c r="O249" i="12"/>
  <c r="O250" i="12"/>
  <c r="O251" i="12"/>
  <c r="O252" i="12"/>
  <c r="O253" i="12"/>
  <c r="O254" i="12"/>
  <c r="O255" i="12"/>
  <c r="O256" i="12"/>
  <c r="O257" i="12"/>
  <c r="O258" i="12"/>
  <c r="O259" i="12"/>
  <c r="O260" i="12"/>
  <c r="O261" i="12"/>
  <c r="O262" i="12"/>
  <c r="O263" i="12"/>
  <c r="O264" i="12"/>
  <c r="O265" i="12"/>
  <c r="O266" i="12"/>
  <c r="O267" i="12"/>
  <c r="O268" i="12"/>
  <c r="O269" i="12"/>
  <c r="O270" i="12"/>
  <c r="O271" i="12"/>
  <c r="O272" i="12"/>
  <c r="O273" i="12"/>
  <c r="O274" i="12"/>
  <c r="O275" i="12"/>
  <c r="O276" i="12"/>
  <c r="O277" i="12"/>
  <c r="O278" i="12"/>
  <c r="O279" i="12"/>
  <c r="O280" i="12"/>
  <c r="O281" i="12"/>
  <c r="O282" i="12"/>
  <c r="O283" i="12"/>
  <c r="O284" i="12"/>
  <c r="O285" i="12"/>
  <c r="O286" i="12"/>
  <c r="O287" i="12"/>
  <c r="O288" i="12"/>
  <c r="O289" i="12"/>
  <c r="O290" i="12"/>
  <c r="O291" i="12"/>
  <c r="O292" i="12"/>
  <c r="O293" i="12"/>
  <c r="O294" i="12"/>
  <c r="O295" i="12"/>
  <c r="O296" i="12"/>
  <c r="O297" i="12"/>
  <c r="O298" i="12"/>
  <c r="O299" i="12"/>
  <c r="O300" i="12"/>
  <c r="O301" i="12"/>
  <c r="O302" i="12"/>
  <c r="O303" i="12"/>
  <c r="O304" i="12"/>
  <c r="O305" i="12"/>
  <c r="O306" i="12"/>
  <c r="O307" i="12"/>
  <c r="O308" i="12"/>
  <c r="O309" i="12"/>
  <c r="O310" i="12"/>
  <c r="O311" i="12"/>
  <c r="O312" i="12"/>
  <c r="O313" i="12"/>
  <c r="O314" i="12"/>
  <c r="O315" i="12"/>
  <c r="O316" i="12"/>
  <c r="O317" i="12"/>
  <c r="O318" i="12"/>
  <c r="O319" i="12"/>
  <c r="O320" i="12"/>
  <c r="O321" i="12"/>
  <c r="O322" i="12"/>
  <c r="O323" i="12"/>
  <c r="O324" i="12"/>
  <c r="O325" i="12"/>
  <c r="O326" i="12"/>
  <c r="O327" i="12"/>
  <c r="O328" i="12"/>
  <c r="O329" i="12"/>
  <c r="O330" i="12"/>
  <c r="O331" i="12"/>
  <c r="O332" i="12"/>
  <c r="O333" i="12"/>
  <c r="O334" i="12"/>
  <c r="O335" i="12"/>
  <c r="O336" i="12"/>
  <c r="O337" i="12"/>
  <c r="O338" i="12"/>
  <c r="O339" i="12"/>
  <c r="O340" i="12"/>
  <c r="O341" i="12"/>
  <c r="O342" i="12"/>
  <c r="O343" i="12"/>
  <c r="O344" i="12"/>
  <c r="O345" i="12"/>
  <c r="O346" i="12"/>
  <c r="O347" i="12"/>
  <c r="O348" i="12"/>
  <c r="O349" i="12"/>
  <c r="O350" i="12"/>
  <c r="O351" i="12"/>
  <c r="O352" i="12"/>
  <c r="O353" i="12"/>
  <c r="O354" i="12"/>
  <c r="O355" i="12"/>
  <c r="O356" i="12"/>
  <c r="O357" i="12"/>
  <c r="O358" i="12"/>
  <c r="O359" i="12"/>
  <c r="O360" i="12"/>
  <c r="O361" i="12"/>
  <c r="O362" i="12"/>
  <c r="O363" i="12"/>
  <c r="O364" i="12"/>
  <c r="O365" i="12"/>
  <c r="O366" i="12"/>
  <c r="O367" i="12"/>
  <c r="O368" i="12"/>
  <c r="O369" i="12"/>
  <c r="O370" i="12"/>
  <c r="O371" i="12"/>
  <c r="O372" i="12"/>
  <c r="O373" i="12"/>
  <c r="O374" i="12"/>
  <c r="O375" i="12"/>
  <c r="O376" i="12"/>
  <c r="O377" i="12"/>
  <c r="O378" i="12"/>
  <c r="O379" i="12"/>
  <c r="O380" i="12"/>
  <c r="O381" i="12"/>
  <c r="O382" i="12"/>
  <c r="O383" i="12"/>
  <c r="O384" i="12"/>
  <c r="O385" i="12"/>
  <c r="O386" i="12"/>
  <c r="O387" i="12"/>
  <c r="O388" i="12"/>
  <c r="O389" i="12"/>
  <c r="O390" i="12"/>
  <c r="O391" i="12"/>
  <c r="O392" i="12"/>
  <c r="O393" i="12"/>
  <c r="O394" i="12"/>
  <c r="O395" i="12"/>
  <c r="O396" i="12"/>
  <c r="O397" i="12"/>
  <c r="O398" i="12"/>
  <c r="O399" i="12"/>
  <c r="O400" i="12"/>
  <c r="O401" i="12"/>
  <c r="O402" i="12"/>
  <c r="O403" i="12"/>
  <c r="O404" i="12"/>
  <c r="O405" i="12"/>
  <c r="O406" i="12"/>
  <c r="O407" i="12"/>
  <c r="O408" i="12"/>
  <c r="O409" i="12"/>
  <c r="O410" i="12"/>
  <c r="O411" i="12"/>
  <c r="O412" i="12"/>
  <c r="O413" i="12"/>
  <c r="O414" i="12"/>
  <c r="O415" i="12"/>
  <c r="O416" i="12"/>
  <c r="O417" i="12"/>
  <c r="O418" i="12"/>
  <c r="O419" i="12"/>
  <c r="O420" i="12"/>
  <c r="O421" i="12"/>
  <c r="O422" i="12"/>
  <c r="O423" i="12"/>
  <c r="O424" i="12"/>
  <c r="O425" i="12"/>
  <c r="O426" i="12"/>
  <c r="O427" i="12"/>
  <c r="O428" i="12"/>
  <c r="O429" i="12"/>
  <c r="O430" i="12"/>
  <c r="O431" i="12"/>
  <c r="O432" i="12"/>
  <c r="O433" i="12"/>
  <c r="O434" i="12"/>
  <c r="O435" i="12"/>
  <c r="O436" i="12"/>
  <c r="O437" i="12"/>
  <c r="O438" i="12"/>
  <c r="O439" i="12"/>
  <c r="O440" i="12"/>
  <c r="O441" i="12"/>
  <c r="O442" i="12"/>
  <c r="O443" i="12"/>
  <c r="O444" i="12"/>
  <c r="O445" i="12"/>
  <c r="O446" i="12"/>
  <c r="O447" i="12"/>
  <c r="O448" i="12"/>
  <c r="O449" i="12"/>
  <c r="O450" i="12"/>
  <c r="O451" i="12"/>
  <c r="O452" i="12"/>
  <c r="O453" i="12"/>
  <c r="O454" i="12"/>
  <c r="O455" i="12"/>
  <c r="O456" i="12"/>
  <c r="O457" i="12"/>
  <c r="O458" i="12"/>
  <c r="O459" i="12"/>
  <c r="O460" i="12"/>
  <c r="O461" i="12"/>
  <c r="O462" i="12"/>
  <c r="O463" i="12"/>
  <c r="O464" i="12"/>
  <c r="O465" i="12"/>
  <c r="O466" i="12"/>
  <c r="O467" i="12"/>
  <c r="O468" i="12"/>
  <c r="O469" i="12"/>
  <c r="O470" i="12"/>
  <c r="O471" i="12"/>
  <c r="O472" i="12"/>
  <c r="O473" i="12"/>
  <c r="O474" i="12"/>
  <c r="O475" i="12"/>
  <c r="O476" i="12"/>
  <c r="O477" i="12"/>
  <c r="O478" i="12"/>
  <c r="O479" i="12"/>
  <c r="O480" i="12"/>
  <c r="O481" i="12"/>
  <c r="O482" i="12"/>
  <c r="O483" i="12"/>
  <c r="O484" i="12"/>
  <c r="O485" i="12"/>
  <c r="O486" i="12"/>
  <c r="O487" i="12"/>
  <c r="O488" i="12"/>
  <c r="O489" i="12"/>
  <c r="O490" i="12"/>
  <c r="O491" i="12"/>
  <c r="O492" i="12"/>
  <c r="O493" i="12"/>
  <c r="O494" i="12"/>
  <c r="O495" i="12"/>
  <c r="O496" i="12"/>
  <c r="N496" i="12"/>
  <c r="O497" i="12"/>
  <c r="N497" i="12"/>
  <c r="O498" i="12"/>
  <c r="N498" i="12"/>
  <c r="O499" i="12"/>
  <c r="N499" i="12"/>
  <c r="O500" i="12"/>
  <c r="N500" i="12"/>
  <c r="N501" i="12"/>
  <c r="V9" i="2"/>
  <c r="O2" i="12" s="1"/>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9" i="2"/>
  <c r="J2" i="12" s="1"/>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9" i="2"/>
  <c r="I2" i="12" s="1"/>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9" i="2"/>
  <c r="H2" i="12" s="1"/>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9" i="2"/>
  <c r="G2" i="12" s="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9" i="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7"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3"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49" i="12"/>
  <c r="D350"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4" i="12"/>
  <c r="D385"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6" i="12"/>
  <c r="D417" i="12"/>
  <c r="D418" i="12"/>
  <c r="D419" i="12"/>
  <c r="D420" i="12"/>
  <c r="D421" i="12"/>
  <c r="D422" i="12"/>
  <c r="D423" i="12"/>
  <c r="D424" i="12"/>
  <c r="D425" i="12"/>
  <c r="D426" i="12"/>
  <c r="D427" i="12"/>
  <c r="D428" i="12"/>
  <c r="D429" i="12"/>
  <c r="D430" i="12"/>
  <c r="D431" i="12"/>
  <c r="D432" i="12"/>
  <c r="D433" i="12"/>
  <c r="D434" i="12"/>
  <c r="D435" i="12"/>
  <c r="D436" i="12"/>
  <c r="D437"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3" i="12"/>
  <c r="D464"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499" i="12"/>
  <c r="D500" i="12"/>
  <c r="D501" i="12"/>
  <c r="G9" i="2"/>
  <c r="P9" i="2"/>
  <c r="N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G4" i="10"/>
  <c r="G3" i="10"/>
  <c r="G2" i="10"/>
  <c r="B5" i="10"/>
  <c r="B4" i="10"/>
  <c r="B3" i="10"/>
  <c r="B2" i="10"/>
  <c r="E8" i="10"/>
  <c r="D8" i="10"/>
  <c r="D7" i="10"/>
  <c r="O501" i="12"/>
  <c r="O3" i="12"/>
  <c r="N494" i="12"/>
  <c r="N492" i="12"/>
  <c r="N490" i="12"/>
  <c r="N488" i="12"/>
  <c r="N486" i="12"/>
  <c r="N484" i="12"/>
  <c r="N482" i="12"/>
  <c r="N480" i="12"/>
  <c r="N478" i="12"/>
  <c r="N476" i="12"/>
  <c r="N474" i="12"/>
  <c r="N472" i="12"/>
  <c r="N470" i="12"/>
  <c r="N468" i="12"/>
  <c r="N466" i="12"/>
  <c r="N464" i="12"/>
  <c r="N462" i="12"/>
  <c r="N460" i="12"/>
  <c r="N458" i="12"/>
  <c r="N456" i="12"/>
  <c r="N454" i="12"/>
  <c r="N452" i="12"/>
  <c r="N450" i="12"/>
  <c r="N448" i="12"/>
  <c r="N446" i="12"/>
  <c r="N444" i="12"/>
  <c r="N442" i="12"/>
  <c r="N440" i="12"/>
  <c r="N438" i="12"/>
  <c r="N436" i="12"/>
  <c r="N434" i="12"/>
  <c r="N432" i="12"/>
  <c r="N430" i="12"/>
  <c r="N428" i="12"/>
  <c r="N426" i="12"/>
  <c r="N424" i="12"/>
  <c r="N422" i="12"/>
  <c r="N420" i="12"/>
  <c r="N418" i="12"/>
  <c r="N416" i="12"/>
  <c r="N414" i="12"/>
  <c r="N412" i="12"/>
  <c r="N410" i="12"/>
  <c r="N408" i="12"/>
  <c r="N406" i="12"/>
  <c r="N404" i="12"/>
  <c r="N402" i="12"/>
  <c r="N400" i="12"/>
  <c r="N398" i="12"/>
  <c r="N396" i="12"/>
  <c r="N394" i="12"/>
  <c r="N392" i="12"/>
  <c r="N390" i="12"/>
  <c r="N388" i="12"/>
  <c r="N386" i="12"/>
  <c r="N384" i="12"/>
  <c r="N382" i="12"/>
  <c r="N380" i="12"/>
  <c r="N378" i="12"/>
  <c r="N376" i="12"/>
  <c r="N374" i="12"/>
  <c r="N372" i="12"/>
  <c r="N370" i="12"/>
  <c r="N368" i="12"/>
  <c r="N366" i="12"/>
  <c r="N364" i="12"/>
  <c r="N362" i="12"/>
  <c r="N360" i="12"/>
  <c r="N358" i="12"/>
  <c r="N356" i="12"/>
  <c r="N354" i="12"/>
  <c r="N352" i="12"/>
  <c r="N350" i="12"/>
  <c r="N348" i="12"/>
  <c r="N346" i="12"/>
  <c r="N344" i="12"/>
  <c r="N342" i="12"/>
  <c r="N340" i="12"/>
  <c r="N338" i="12"/>
  <c r="N336" i="12"/>
  <c r="N334" i="12"/>
  <c r="N332" i="12"/>
  <c r="N330" i="12"/>
  <c r="N328" i="12"/>
  <c r="N326" i="12"/>
  <c r="N324" i="12"/>
  <c r="N322" i="12"/>
  <c r="N320" i="12"/>
  <c r="N318" i="12"/>
  <c r="N316" i="12"/>
  <c r="N314" i="12"/>
  <c r="N312" i="12"/>
  <c r="N310" i="12"/>
  <c r="N308" i="12"/>
  <c r="N306" i="12"/>
  <c r="N304" i="12"/>
  <c r="N302" i="12"/>
  <c r="N300" i="12"/>
  <c r="N298" i="12"/>
  <c r="N296" i="12"/>
  <c r="N294" i="12"/>
  <c r="N292" i="12"/>
  <c r="N290" i="12"/>
  <c r="N288" i="12"/>
  <c r="N286" i="12"/>
  <c r="N284" i="12"/>
  <c r="N282" i="12"/>
  <c r="N280" i="12"/>
  <c r="N278" i="12"/>
  <c r="N276" i="12"/>
  <c r="N274" i="12"/>
  <c r="N272" i="12"/>
  <c r="N270" i="12"/>
  <c r="N268" i="12"/>
  <c r="N266" i="12"/>
  <c r="N264" i="12"/>
  <c r="N262" i="12"/>
  <c r="N260" i="12"/>
  <c r="N258" i="12"/>
  <c r="N256" i="12"/>
  <c r="N254" i="12"/>
  <c r="N252" i="12"/>
  <c r="N250" i="12"/>
  <c r="N248" i="12"/>
  <c r="N246" i="12"/>
  <c r="N244" i="12"/>
  <c r="N242" i="12"/>
  <c r="N240" i="12"/>
  <c r="N238" i="12"/>
  <c r="N236" i="12"/>
  <c r="N234" i="12"/>
  <c r="N232" i="12"/>
  <c r="N230" i="12"/>
  <c r="N228" i="12"/>
  <c r="N226" i="12"/>
  <c r="N224" i="12"/>
  <c r="N222" i="12"/>
  <c r="N220" i="12"/>
  <c r="N218" i="12"/>
  <c r="N216" i="12"/>
  <c r="N214" i="12"/>
  <c r="N212" i="12"/>
  <c r="N210" i="12"/>
  <c r="N208" i="12"/>
  <c r="N206" i="12"/>
  <c r="N204" i="12"/>
  <c r="N202" i="12"/>
  <c r="N200" i="12"/>
  <c r="N198" i="12"/>
  <c r="N196" i="12"/>
  <c r="N194" i="12"/>
  <c r="N192" i="12"/>
  <c r="N190" i="12"/>
  <c r="N188" i="12"/>
  <c r="N186" i="12"/>
  <c r="N184" i="12"/>
  <c r="N182" i="12"/>
  <c r="N180" i="12"/>
  <c r="N178" i="12"/>
  <c r="N176" i="12"/>
  <c r="N174" i="12"/>
  <c r="N172" i="12"/>
  <c r="N170" i="12"/>
  <c r="N168" i="12"/>
  <c r="N166" i="12"/>
  <c r="N164" i="12"/>
  <c r="N162" i="12"/>
  <c r="N160" i="12"/>
  <c r="N158" i="12"/>
  <c r="N156" i="12"/>
  <c r="N154" i="12"/>
  <c r="N152" i="12"/>
  <c r="N150" i="12"/>
  <c r="N148" i="12"/>
  <c r="N146" i="12"/>
  <c r="N144" i="12"/>
  <c r="N142" i="12"/>
  <c r="N140" i="12"/>
  <c r="N138" i="12"/>
  <c r="N136" i="12"/>
  <c r="N134" i="12"/>
  <c r="N132" i="12"/>
  <c r="N130" i="12"/>
  <c r="N128" i="12"/>
  <c r="N126" i="12"/>
  <c r="N124" i="12"/>
  <c r="N122" i="12"/>
  <c r="N120" i="12"/>
  <c r="N118" i="12"/>
  <c r="N116" i="12"/>
  <c r="N114" i="12"/>
  <c r="N112" i="12"/>
  <c r="N110" i="12"/>
  <c r="N108" i="12"/>
  <c r="N106" i="12"/>
  <c r="N104" i="12"/>
  <c r="N102" i="12"/>
  <c r="N100" i="12"/>
  <c r="N98" i="12"/>
  <c r="N96" i="12"/>
  <c r="N94" i="12"/>
  <c r="N92" i="12"/>
  <c r="N90" i="12"/>
  <c r="N88" i="12"/>
  <c r="N86" i="12"/>
  <c r="N84" i="12"/>
  <c r="N82" i="12"/>
  <c r="N80" i="12"/>
  <c r="N78" i="12"/>
  <c r="N76" i="12"/>
  <c r="N74" i="12"/>
  <c r="N72" i="12"/>
  <c r="N70" i="12"/>
  <c r="N68" i="12"/>
  <c r="N66" i="12"/>
  <c r="N64" i="12"/>
  <c r="N62" i="12"/>
  <c r="N60" i="12"/>
  <c r="N58" i="12"/>
  <c r="N56" i="12"/>
  <c r="N54" i="12"/>
  <c r="N52" i="12"/>
  <c r="N50" i="12"/>
  <c r="N48" i="12"/>
  <c r="N46" i="12"/>
  <c r="N44" i="12"/>
  <c r="N42" i="12"/>
  <c r="N40" i="12"/>
  <c r="N38" i="12"/>
  <c r="N36" i="12"/>
  <c r="N34" i="12"/>
  <c r="N32" i="12"/>
  <c r="N30" i="12"/>
  <c r="N28" i="12"/>
  <c r="N26" i="12"/>
  <c r="N24" i="12"/>
  <c r="N22" i="12"/>
  <c r="N20" i="12"/>
  <c r="N18" i="12"/>
  <c r="N16" i="12"/>
  <c r="N14" i="12"/>
  <c r="N12" i="12"/>
  <c r="N10" i="12"/>
  <c r="N8" i="12"/>
  <c r="N6" i="12"/>
  <c r="N495" i="12"/>
  <c r="N493" i="12"/>
  <c r="N491" i="12"/>
  <c r="N489" i="12"/>
  <c r="N487" i="12"/>
  <c r="N485" i="12"/>
  <c r="N483" i="12"/>
  <c r="N481" i="12"/>
  <c r="N479" i="12"/>
  <c r="N477" i="12"/>
  <c r="N475" i="12"/>
  <c r="N473" i="12"/>
  <c r="N471" i="12"/>
  <c r="N469" i="12"/>
  <c r="N467" i="12"/>
  <c r="N465" i="12"/>
  <c r="N463" i="12"/>
  <c r="N461" i="12"/>
  <c r="N459" i="12"/>
  <c r="N457" i="12"/>
  <c r="N455" i="12"/>
  <c r="N453" i="12"/>
  <c r="N451" i="12"/>
  <c r="N449" i="12"/>
  <c r="N447" i="12"/>
  <c r="N445" i="12"/>
  <c r="N443" i="12"/>
  <c r="N441" i="12"/>
  <c r="N439" i="12"/>
  <c r="N437" i="12"/>
  <c r="N435" i="12"/>
  <c r="N433" i="12"/>
  <c r="N431" i="12"/>
  <c r="N429" i="12"/>
  <c r="N427" i="12"/>
  <c r="N425" i="12"/>
  <c r="N423" i="12"/>
  <c r="N421" i="12"/>
  <c r="N419" i="12"/>
  <c r="N417" i="12"/>
  <c r="N415" i="12"/>
  <c r="N413" i="12"/>
  <c r="N411" i="12"/>
  <c r="N409" i="12"/>
  <c r="N407" i="12"/>
  <c r="N405" i="12"/>
  <c r="N403" i="12"/>
  <c r="N401" i="12"/>
  <c r="N399" i="12"/>
  <c r="N397" i="12"/>
  <c r="N395" i="12"/>
  <c r="N393" i="12"/>
  <c r="N391" i="12"/>
  <c r="N389" i="12"/>
  <c r="N387" i="12"/>
  <c r="N385" i="12"/>
  <c r="N383" i="12"/>
  <c r="N381" i="12"/>
  <c r="N379" i="12"/>
  <c r="N377" i="12"/>
  <c r="N375" i="12"/>
  <c r="N373" i="12"/>
  <c r="N371" i="12"/>
  <c r="N369" i="12"/>
  <c r="N367" i="12"/>
  <c r="N365" i="12"/>
  <c r="N363" i="12"/>
  <c r="N361" i="12"/>
  <c r="N359" i="12"/>
  <c r="N357" i="12"/>
  <c r="N355" i="12"/>
  <c r="N353" i="12"/>
  <c r="N351" i="12"/>
  <c r="N349" i="12"/>
  <c r="N347" i="12"/>
  <c r="N345" i="12"/>
  <c r="N343" i="12"/>
  <c r="N341" i="12"/>
  <c r="N339" i="12"/>
  <c r="N337" i="12"/>
  <c r="N335" i="12"/>
  <c r="N333" i="12"/>
  <c r="N331" i="12"/>
  <c r="N329" i="12"/>
  <c r="N327" i="12"/>
  <c r="N325" i="12"/>
  <c r="N323" i="12"/>
  <c r="N321" i="12"/>
  <c r="N319" i="12"/>
  <c r="N317" i="12"/>
  <c r="N315" i="12"/>
  <c r="N313" i="12"/>
  <c r="N311" i="12"/>
  <c r="N309" i="12"/>
  <c r="N307" i="12"/>
  <c r="N305" i="12"/>
  <c r="N303" i="12"/>
  <c r="N301" i="12"/>
  <c r="N299" i="12"/>
  <c r="N297" i="12"/>
  <c r="N295" i="12"/>
  <c r="N293" i="12"/>
  <c r="N291" i="12"/>
  <c r="N289" i="12"/>
  <c r="N287" i="12"/>
  <c r="N285" i="12"/>
  <c r="N283" i="12"/>
  <c r="N281" i="12"/>
  <c r="N279" i="12"/>
  <c r="N277" i="12"/>
  <c r="N275" i="12"/>
  <c r="N273" i="12"/>
  <c r="N271" i="12"/>
  <c r="N269" i="12"/>
  <c r="N267" i="12"/>
  <c r="N265" i="12"/>
  <c r="N263" i="12"/>
  <c r="N261" i="12"/>
  <c r="N259" i="12"/>
  <c r="N257" i="12"/>
  <c r="N255" i="12"/>
  <c r="N253" i="12"/>
  <c r="N251" i="12"/>
  <c r="N249" i="12"/>
  <c r="N247" i="12"/>
  <c r="N245" i="12"/>
  <c r="N243" i="12"/>
  <c r="N241" i="12"/>
  <c r="N239" i="12"/>
  <c r="N237" i="12"/>
  <c r="N235" i="12"/>
  <c r="N233" i="12"/>
  <c r="N231" i="12"/>
  <c r="N229" i="12"/>
  <c r="N227" i="12"/>
  <c r="N225" i="12"/>
  <c r="N223" i="12"/>
  <c r="N221" i="12"/>
  <c r="N219" i="12"/>
  <c r="N217" i="12"/>
  <c r="N215" i="12"/>
  <c r="N213" i="12"/>
  <c r="N211" i="12"/>
  <c r="N209" i="12"/>
  <c r="N207" i="12"/>
  <c r="N205" i="12"/>
  <c r="N203" i="12"/>
  <c r="N201" i="12"/>
  <c r="N199" i="12"/>
  <c r="N197" i="12"/>
  <c r="N195" i="12"/>
  <c r="N193" i="12"/>
  <c r="N191" i="12"/>
  <c r="N189" i="12"/>
  <c r="N187" i="12"/>
  <c r="N185" i="12"/>
  <c r="N183" i="12"/>
  <c r="N181" i="12"/>
  <c r="N179" i="12"/>
  <c r="N177" i="12"/>
  <c r="N175" i="12"/>
  <c r="N173" i="12"/>
  <c r="N171" i="12"/>
  <c r="N169" i="12"/>
  <c r="N167" i="12"/>
  <c r="N165" i="12"/>
  <c r="N163" i="12"/>
  <c r="N161" i="12"/>
  <c r="N159" i="12"/>
  <c r="N157" i="12"/>
  <c r="N155" i="12"/>
  <c r="N153" i="12"/>
  <c r="N151" i="12"/>
  <c r="N149" i="12"/>
  <c r="N147" i="12"/>
  <c r="N145" i="12"/>
  <c r="N143" i="12"/>
  <c r="N141" i="12"/>
  <c r="N139" i="12"/>
  <c r="N137" i="12"/>
  <c r="N135" i="12"/>
  <c r="N133" i="12"/>
  <c r="N131" i="12"/>
  <c r="N129" i="12"/>
  <c r="N127" i="12"/>
  <c r="N125" i="12"/>
  <c r="N123" i="12"/>
  <c r="N121" i="12"/>
  <c r="N119" i="12"/>
  <c r="N117" i="12"/>
  <c r="N115" i="12"/>
  <c r="N113" i="12"/>
  <c r="N111" i="12"/>
  <c r="N109" i="12"/>
  <c r="N107" i="12"/>
  <c r="N105" i="12"/>
  <c r="N103" i="12"/>
  <c r="N101" i="12"/>
  <c r="N99" i="12"/>
  <c r="N97" i="12"/>
  <c r="N95" i="12"/>
  <c r="N93" i="12"/>
  <c r="N91" i="12"/>
  <c r="N89" i="12"/>
  <c r="N87" i="12"/>
  <c r="N85" i="12"/>
  <c r="N83" i="12"/>
  <c r="N81" i="12"/>
  <c r="N79" i="12"/>
  <c r="N77" i="12"/>
  <c r="N75" i="12"/>
  <c r="N73" i="12"/>
  <c r="N71" i="12"/>
  <c r="N69" i="12"/>
  <c r="N67" i="12"/>
  <c r="N65" i="12"/>
  <c r="N63" i="12"/>
  <c r="N61" i="12"/>
  <c r="N59" i="12"/>
  <c r="N57" i="12"/>
  <c r="N55" i="12"/>
  <c r="N53" i="12"/>
  <c r="N51" i="12"/>
  <c r="N49" i="12"/>
  <c r="N47" i="12"/>
  <c r="N45" i="12"/>
  <c r="N43" i="12"/>
  <c r="N41" i="12"/>
  <c r="N39" i="12"/>
  <c r="N37" i="12"/>
  <c r="N35" i="12"/>
  <c r="N33" i="12"/>
  <c r="N31" i="12"/>
  <c r="N29" i="12"/>
  <c r="N27" i="12"/>
  <c r="N25" i="12"/>
  <c r="N23" i="12"/>
  <c r="N21" i="12"/>
  <c r="N19" i="12"/>
  <c r="N17" i="12"/>
  <c r="N15" i="12"/>
  <c r="N13" i="12"/>
  <c r="N11" i="12"/>
  <c r="N9" i="12"/>
  <c r="N7" i="12"/>
  <c r="N5" i="12"/>
  <c r="U9" i="2" l="1"/>
  <c r="N2" i="12" s="1"/>
</calcChain>
</file>

<file path=xl/sharedStrings.xml><?xml version="1.0" encoding="utf-8"?>
<sst xmlns="http://schemas.openxmlformats.org/spreadsheetml/2006/main" count="1316" uniqueCount="184">
  <si>
    <t>Anzahl der Unterrichtseinheiten</t>
  </si>
  <si>
    <t xml:space="preserve">Anzahl 
Maßnahmen </t>
  </si>
  <si>
    <t>Anzahl 
unterschiedliche Fachbereiche</t>
  </si>
  <si>
    <t>Stichproben</t>
  </si>
  <si>
    <t>Anzahl eingereichter Maßnahmen</t>
  </si>
  <si>
    <t>zu ziehende Stichprobe</t>
  </si>
  <si>
    <t>gewerblich/technischer Bereich</t>
  </si>
  <si>
    <t>kaufmännischer Bereich</t>
  </si>
  <si>
    <t>personenbezogene und soziale Dienstleistungen</t>
  </si>
  <si>
    <t>unternehmensbezogene Dienstleistungen</t>
  </si>
  <si>
    <t xml:space="preserve">Name des Unternehmens       </t>
  </si>
  <si>
    <t xml:space="preserve">AZ </t>
  </si>
  <si>
    <t>Version</t>
  </si>
  <si>
    <t>Muss- oder Kannfeld</t>
  </si>
  <si>
    <t>Erläuterungen</t>
  </si>
  <si>
    <t>muss immer ausgefüllt sein</t>
  </si>
  <si>
    <t>Feldname</t>
  </si>
  <si>
    <t>zur Erläuterung beim Ausfüllen der Felder bitte Begriff anklicken</t>
  </si>
  <si>
    <t>Inhalt</t>
  </si>
  <si>
    <t>laufende Nummer</t>
  </si>
  <si>
    <t>Nummer</t>
  </si>
  <si>
    <t>AZ</t>
  </si>
  <si>
    <t>Aktenzeichen</t>
  </si>
  <si>
    <r>
      <t>Ihr/e DQS Kundenbetreuer/in</t>
    </r>
    <r>
      <rPr>
        <b/>
        <i/>
        <sz val="12"/>
        <rFont val="Arial"/>
        <family val="2"/>
      </rPr>
      <t xml:space="preserve"> </t>
    </r>
    <r>
      <rPr>
        <b/>
        <sz val="12"/>
        <rFont val="Arial"/>
        <family val="2"/>
      </rPr>
      <t>     </t>
    </r>
  </si>
  <si>
    <t>Erstellungsdatum</t>
  </si>
  <si>
    <t>Eingangsdatum</t>
  </si>
  <si>
    <t>Datum der letzten Maßnahmen-Vor-Ort-Begutachtung</t>
  </si>
  <si>
    <t>Name des Ansprechpartners</t>
  </si>
  <si>
    <t>Name des Unternehmens</t>
  </si>
  <si>
    <t>Antragsdatum</t>
  </si>
  <si>
    <t>Telefon des Ansprechpartners</t>
  </si>
  <si>
    <t>Nummer der Einreichung</t>
  </si>
  <si>
    <t>Antrag auf Maßnahmenzulassung:</t>
  </si>
  <si>
    <t>TMKS</t>
  </si>
  <si>
    <t>Maßnahmenziel</t>
  </si>
  <si>
    <t>Kennziffer</t>
  </si>
  <si>
    <t>Maßnahmeziel</t>
  </si>
  <si>
    <t>Name</t>
  </si>
  <si>
    <t>Straße, Hausnummer</t>
  </si>
  <si>
    <t>PLZ</t>
  </si>
  <si>
    <t>Ort</t>
  </si>
  <si>
    <t>Art des Preises</t>
  </si>
  <si>
    <t>§ 45 Abs. 1 Satz 1 Nr. 4 SGB III Heranführung an eine selbständige Tätigkeit</t>
  </si>
  <si>
    <t>Dauer in Wochen berufliche Bidung</t>
  </si>
  <si>
    <t>Kostensatz je Teilnehmerstunde</t>
  </si>
  <si>
    <t>Strasse, Hausnummer</t>
  </si>
  <si>
    <t>Kosten je Einheit</t>
  </si>
  <si>
    <t>Z-Nummer</t>
  </si>
  <si>
    <t>MUSS</t>
  </si>
  <si>
    <t xml:space="preserve">Hinweis unbedingt 
BITTE BEACHTEN </t>
  </si>
  <si>
    <t>Massbez</t>
  </si>
  <si>
    <t>Träger</t>
  </si>
  <si>
    <t>Strasse</t>
  </si>
  <si>
    <t>DauerW</t>
  </si>
  <si>
    <t>Gesamtstunden</t>
  </si>
  <si>
    <t>StBetrieb</t>
  </si>
  <si>
    <t>Kosten</t>
  </si>
  <si>
    <t>Kostenart</t>
  </si>
  <si>
    <t>Satz</t>
  </si>
  <si>
    <t>E</t>
  </si>
  <si>
    <t>Exprotspalte</t>
  </si>
  <si>
    <t>Kennziffer
bitte AUSWÄHLEN</t>
  </si>
  <si>
    <t>Kennziffer zur Auswahl des Maßnahmentyps und der dazugehörigen Vorgaben</t>
  </si>
  <si>
    <t>Maßnahmenziel
keine Eingabe erforderlich
AUTOMTISCH</t>
  </si>
  <si>
    <t>Z-Nummer
Name
Strasse, Hausnummer
PLZ
ORT
keine Eingabe erforderlich
AUTOMTISCH aus den Kopfdaten</t>
  </si>
  <si>
    <t>Maßnahmekosten (je Teilnehmerin/Teilnehmer)
AUTOMATISCH</t>
  </si>
  <si>
    <t>Maßnahmekosten 
je TN</t>
  </si>
  <si>
    <t>Auswahl Ja / Nein</t>
  </si>
  <si>
    <t>bereits abgelehnt ?</t>
  </si>
  <si>
    <t>Nein</t>
  </si>
  <si>
    <t>Anzahl 
unterschiedliche Maßnahmenziele</t>
  </si>
  <si>
    <t>AZAV TM Stichprobe</t>
  </si>
  <si>
    <t>Stichproben werden in GELB in der Meldedatei markiert !</t>
  </si>
  <si>
    <t>Typ</t>
  </si>
  <si>
    <t>Art der Maßnahme</t>
  </si>
  <si>
    <t>Einzelmaßnahme</t>
  </si>
  <si>
    <t>Gruppenmaßnahme im Klassenverband</t>
  </si>
  <si>
    <t>Art des Preises und Art der Maßnahme 
AUTOMATISCH</t>
  </si>
  <si>
    <t>AZ:</t>
  </si>
  <si>
    <t>DQS
Kennziffer</t>
  </si>
  <si>
    <t>bereits von einer FKS ab-gelehnt?</t>
  </si>
  <si>
    <t>Autom.</t>
  </si>
  <si>
    <t>Kostensatz auf Stundenbasis</t>
  </si>
  <si>
    <t>maximale Dauer in Wochen der Gesamtmaßnahme</t>
  </si>
  <si>
    <t>Dauer in 
Wochen MAX.</t>
  </si>
  <si>
    <t>Maßnahmebezeichnung</t>
  </si>
  <si>
    <t>Maßnahmenbezeichnung</t>
  </si>
  <si>
    <t xml:space="preserve">Bezeichnung der Maßnahme/Baustein </t>
  </si>
  <si>
    <t>Datum der ersten geplanten Durchführung</t>
  </si>
  <si>
    <t xml:space="preserve">§ 45 Abs. 1 Satz 1 Nr. 5 SGB III Stabilisierung einer Beschäftigungsaufnahme
</t>
  </si>
  <si>
    <t>Maßnahme-Typ
bitte AUSWÄHLEN</t>
  </si>
  <si>
    <t>Maßnahme
Baustein</t>
  </si>
  <si>
    <t>Typ der Maßnahme</t>
  </si>
  <si>
    <t>Parameter</t>
  </si>
  <si>
    <t>Maßnahme</t>
  </si>
  <si>
    <t>Baustein</t>
  </si>
  <si>
    <t>Teilnehmerzahl</t>
  </si>
  <si>
    <t>Anzahl der Teilnehmer</t>
  </si>
  <si>
    <t>Maßnahmeteile 
in einem Betrieb in Wochen</t>
  </si>
  <si>
    <t>Angabe in Wochen</t>
  </si>
  <si>
    <t>Maßnahmeteile in einem Betrieb in Wochen</t>
  </si>
  <si>
    <t>Sämtliche Dateien einschl. Code unterliegen, sofern nicht anders gekennzeichnet, dem Copyright der DQS Gruppe. Jegliche Vervielfältigung, Verbreitung, Speicherung usw. für eigene geschäftliche Zwecke ist ohne eine schriftliche Genehmigung ausdrücklich untersagt.</t>
  </si>
  <si>
    <t>Der Copyrighthinweis sollte aus Gründen der Fairness erhalten bleiben auch bei Veränderungen und Anpassungen.</t>
  </si>
  <si>
    <t>© D Q S B IT 2020</t>
  </si>
  <si>
    <t>© D QS B IT   G m  b  H  2 0  2  0</t>
  </si>
  <si>
    <t>AZAV TM (Eingliederungsmaßnahmen nach § 45 SGB III) &lt;= BDKS+ 25% Korridor</t>
  </si>
  <si>
    <t>AZAV TM (Eingliederungsmaßnahmen nach § 45 SGB III) &gt; BDKS+ 25% Korridor</t>
  </si>
  <si>
    <t>§ 45 Abs. 1 Satz 1 Nr. 1 SGB III Heranführung an den Ausbildungs- und Arbeitsmarkt sowie Feststellung, Verringerung oder Beseitigung von Vermittlungshemmnissen</t>
  </si>
  <si>
    <t>Erläuterungen zum Ausfüllen des Antrags</t>
  </si>
  <si>
    <t>Nur von DQS Kunden auszufüllen.</t>
  </si>
  <si>
    <t xml:space="preserve">Bei Neuzulassung Maßnahme oder Baustein bitte wählen.
                                                                                                                                                                          </t>
  </si>
  <si>
    <t>Nr.</t>
  </si>
  <si>
    <t>automatisch</t>
  </si>
  <si>
    <t>Nummer ist als Referenznummer gegenüber FKS zu verwenden.
Die Maßnahme-/Bausteinidentifizierung bei Mehrfach-Einreichungen erfolgt über das Zulassungsdatum.</t>
  </si>
  <si>
    <t>In der Lasche "Kostensätze TM" können Sie den für Ihre Maßnahme passenden Typen auswählen</t>
  </si>
  <si>
    <t>Dauer beruflicher Bildungsanteils der Maßnahme / des Bausteins in Wochen</t>
  </si>
  <si>
    <t>Gesamtkosten pro Teilnehmer berechnet</t>
  </si>
  <si>
    <t>Produktpreis, pro Stunde und Einzelmaßname / Gruppenmaßnahmen mit 12 TN kalkuliert</t>
  </si>
  <si>
    <t>Diese Angeben werden intern benötigt.</t>
  </si>
  <si>
    <t xml:space="preserve">Dauer in Wochen </t>
  </si>
  <si>
    <r>
      <t xml:space="preserve">Dauer des </t>
    </r>
    <r>
      <rPr>
        <b/>
        <u/>
        <sz val="10"/>
        <rFont val="Arial"/>
        <family val="2"/>
      </rPr>
      <t>beruflichen</t>
    </r>
    <r>
      <rPr>
        <b/>
        <sz val="10"/>
        <rFont val="Arial"/>
        <family val="2"/>
      </rPr>
      <t xml:space="preserve"> Bildungsanteils in Wochen</t>
    </r>
  </si>
  <si>
    <t>Wurde diese Maßnahme bereits von einer anderen FKS abgelehnt?</t>
  </si>
  <si>
    <t>Auswahl des Maßnahmentyps nach § 45 SGB III</t>
  </si>
  <si>
    <t>Hinweis / 
Bewertung</t>
  </si>
  <si>
    <t>Datum der Version:</t>
  </si>
  <si>
    <t>Mögliche Inhalte: § 45 Abs. 1 Satz 1 Nr. 1 SGB III Heranführung an den Ausbildungs- und Arbeitsmarkt sowie Feststellung, Verringerung oder Beseitigung von Vermittlungshemmnissen; § 45 Abs. 1 Satz 1 Nr. 4 SGB III Heranführung an eine selbständige Tätigkeit; § 45 Abs. 1 Satz 1 Nr. 5 Stabilisierung einer Beschäftigungsaufnahme</t>
  </si>
  <si>
    <t>Wird an die BA gemeldet.</t>
  </si>
  <si>
    <t>Kosten je Unterrichtseinheit</t>
  </si>
  <si>
    <t>Kostenzustimmung durch die Fachkundige Stelle bei Kostenüberschreitung des Bundesdurchschnittskostensatz</t>
  </si>
  <si>
    <t>Seit Oktober 2020 haben wir als Fachkundige Stelle (FKS) die Möglichkeit Maßnahmenzulassungen zu prüfen, wenn die kalkulierten Kosten um bis zu 25 Prozent über den durchschnittlichen Bundeskostensätzen liegen und auf notwendige besondere Aufwendungen zurückzuführen sind. Überschreiten die kalkulierten Maßnahmekosten aufgrund der besonderen Aufwendungen die durchschnittlichen Kostensätze um mehr als 25 Prozent, bedarf die Zulassung dieser Maßnahmen der Zustimmung der Bundesagentur für Arbeit (BA) (vgl. § 179 Abs. 2 Satz 1 und 2 SGB III).</t>
  </si>
  <si>
    <t xml:space="preserve">Bei Überschreitung des Bundesdurchschnittskostensatzes (BDKS) ist daher eine Begründung für die Überschreitung notwendig, die sich schwerpunktmäßig (wenn möglich) auf einen Punkt der besonderen Aufwendungen bezieht. </t>
  </si>
  <si>
    <t>Als Basis zur Begründung einer Kostenüberschreitung gem. Art. 18 Abs. 1 Nr. 4 Gesetz zur Förderung der beruflichen Weiterbildung im Strukturwandel und zur Weiterentwicklung der Ausbildungsförderung gilt:</t>
  </si>
  <si>
    <t xml:space="preserve">Als besondere Aufwendungen im Sinne des § 179 Absatz 2 Satz 1 des Dritten Buches Sozialgesetzbuch können insbesondere solche Aufwendungen anerkannt werden, die begründet sind durch: </t>
  </si>
  <si>
    <t>1.       einen notwendigen überdurchschnittlichen Einsatz von Personal,</t>
  </si>
  <si>
    <r>
      <t xml:space="preserve">2.       </t>
    </r>
    <r>
      <rPr>
        <i/>
        <sz val="12"/>
        <rFont val="Arial"/>
        <family val="2"/>
      </rPr>
      <t>eine besondere räumliche Ausstattung,</t>
    </r>
  </si>
  <si>
    <r>
      <t xml:space="preserve">3.       </t>
    </r>
    <r>
      <rPr>
        <i/>
        <sz val="12"/>
        <rFont val="Arial"/>
        <family val="2"/>
      </rPr>
      <t>eine besondere technische Ausstattung,</t>
    </r>
  </si>
  <si>
    <r>
      <t xml:space="preserve">4.       </t>
    </r>
    <r>
      <rPr>
        <i/>
        <sz val="12"/>
        <rFont val="Arial"/>
        <family val="2"/>
      </rPr>
      <t>eine besondere inhaltliche Ausgestaltung</t>
    </r>
  </si>
  <si>
    <t>Als besondere Aufwendungen können auch Kosten anerkannt werden, die auf eine barrierefreie Ausgestaltung der Maßnahme oder auf eine begründete geringere Teilnehmerzahl zurückzuführen ist.</t>
  </si>
  <si>
    <t xml:space="preserve">Die in der Begründung herangezogene/n besondere/n Aufwendung/en (Kostentreiber) muss/müssen sich in der Kalkulation wiederspiegeln, d.h. es sollte deutlich erkennbar sein, wie sich der vom Bundesdurchschnittskostensatz abweichende Betrag pro Teilnehmerstunde entsprechend der besonderen Aufwendung/en herleitet. </t>
  </si>
  <si>
    <t>Bitte beachten Sie, dass grundlegende Anforderungen, die Träger und Maßnahmen</t>
  </si>
  <si>
    <t>lt. den gesetzlichen Vorgaben (AZAV und § 81 ff SGB III) erfüllen müssen, nicht mit erhöhten Kosten begründet werden können. Diese Kosten sind bereits in die Ermittlung der BDKS</t>
  </si>
  <si>
    <t>durch die Bundesagentur für Arbeit eingeflossen (z.B. Einsatz qualifizierter Lehr- und Fachkräfte, regelmäßige Qualifizierung der Lehrkräfte zur Berücksichtigung arbeitsmarktrelevanter Entwicklungen, Praktikumsbetreuung, Vernetzung auf dem Arbeitsmarkt, Kontakte zu Arbeitgebern).</t>
  </si>
  <si>
    <t xml:space="preserve">  </t>
  </si>
  <si>
    <t xml:space="preserve">Beachten Sie bitte, für die angegebenen besonderen Aufwendungen entsprechende Kostennachweise vorzulegen. Wenn Sie Kostennachweise einreichen, vor allem mehrere, die dann zu einem Betrag führen, der in der Kalkulation aufgeführt ist, muss eindeutig nachvollzogen werden können, wie sich der Betrag in der Kalkulation zusammensetzt. </t>
  </si>
  <si>
    <t xml:space="preserve">Es muss für Dritte (Auditor, fachliche Prüfung, DAkkS) immer eindeutig nachvollziehbar sein, wie sich Beträge ergeben (ohne dass nachgerechnet werden muss). Die Belege dienen als Nachweis für die Kosten. Durch Eigendarstellungen (Rechenwege) ist ersichtlich, welche Kosten/Beträge erfasst werden und wie sich z.B. Gesamt- oder Durchschnittsbeträge ergeben. </t>
  </si>
  <si>
    <r>
      <t xml:space="preserve">Maßnahmeteile 
in einem Betrieb UE </t>
    </r>
    <r>
      <rPr>
        <b/>
        <u/>
        <sz val="10"/>
        <color rgb="FFFF0000"/>
        <rFont val="Arial"/>
        <family val="2"/>
      </rPr>
      <t>betreut</t>
    </r>
  </si>
  <si>
    <r>
      <t xml:space="preserve">Maßnahmeteile 
in einem Betrieb UE </t>
    </r>
    <r>
      <rPr>
        <b/>
        <u/>
        <sz val="10"/>
        <color rgb="FFFF0000"/>
        <rFont val="Arial"/>
        <family val="2"/>
      </rPr>
      <t>unbetreut</t>
    </r>
  </si>
  <si>
    <t>UE im Betrieb, die der Teilnehmer nicht vom Träger betreut wird</t>
  </si>
  <si>
    <t>Durchführung</t>
  </si>
  <si>
    <t>Präsenzmaßnahme</t>
  </si>
  <si>
    <t>digitale Maßnahme</t>
  </si>
  <si>
    <t>kombinierte Maßnahme</t>
  </si>
  <si>
    <t xml:space="preserve">Präsenzmaßnahme
digitale Maßnahme
kombinierte Maßnahme
</t>
  </si>
  <si>
    <r>
      <rPr>
        <b/>
        <sz val="10"/>
        <rFont val="Arial"/>
        <family val="2"/>
      </rPr>
      <t xml:space="preserve">Präsenzmaßnahme: </t>
    </r>
    <r>
      <rPr>
        <sz val="10"/>
        <rFont val="Arial"/>
        <family val="2"/>
      </rPr>
      <t xml:space="preserve">Eine Maßnahme, an der die Teilnehmenden und das Lehrpersonal/der Coach des Trägers gleichzeitig an einem bestimmten Ort (am Standort des Trägers, ggf. auch eines temporären) physisch zusammenkommen. 
</t>
    </r>
    <r>
      <rPr>
        <b/>
        <sz val="10"/>
        <rFont val="Arial"/>
        <family val="2"/>
      </rPr>
      <t xml:space="preserve">
Digitale (virtuelle) Maßnahme: </t>
    </r>
    <r>
      <rPr>
        <sz val="10"/>
        <rFont val="Arial"/>
        <family val="2"/>
      </rPr>
      <t xml:space="preserve">Diese Maßnahmeform wird ausschließlich in digitaler (virtueller) Form durchgeführt. Die Teilnehmenden und die Lehrkraft/der Coach kommen nicht an einem Ort physisch zusammen. Mit Hilfe einer interaktiven bzw. audiovisuellen Plattform werden alle Teilnehmenden und die Lehrkraft/der Coach in einem virtuellen Raum vernetzt. Während der gesamten Dauer wird der Unterricht/die Maßnahme von der Lehrkraft/dem Coach durchgeführt. Es erfolgt ein synchroner Informationsaustausch. Ein unmittelbares Feedback und ein sofortiger Austausch sowie Gruppen -und Projektarbeit sind möglich; es gibt eine soziale Interaktion. 
</t>
    </r>
    <r>
      <rPr>
        <b/>
        <sz val="10"/>
        <rFont val="Arial"/>
        <family val="2"/>
      </rPr>
      <t xml:space="preserve">
Kombinierte (hybride) Maßnahme:</t>
    </r>
    <r>
      <rPr>
        <sz val="10"/>
        <rFont val="Arial"/>
        <family val="2"/>
      </rPr>
      <t xml:space="preserve"> Bei dieser Maßnahmeform handelt es sich um eine Verknüpfung aus klassischer Präsenzmaßnahme und digitaler Maßnahme in unterschiedlichen konzeptionellen Ausgestaltungen. So können beispielsweise ausgewiesene Teile in Präsenzform stattfinden, andere digital (virtuell). Möglich sind u. a. auch Maßnahmen, die grundsätzlich auf Präsenz ausgerichtet sind, es aber einem Teil der Teilnehmenden grundsätzlich oder bei Bedarf ermöglicht wird, sich mithilfe digitaler Medien zuzuschalten. Analog zu den bereits beschriebenen Maßnahmeformen wird der Unterricht/ die Maßnahme während der gesamten Dauer von der Lehrkraft/dem Coach durchgeführt; es wird ein synchroner Informationsaustausch sichergestellt.                                                                                                                                                                   </t>
    </r>
  </si>
  <si>
    <t>Wir bitten Sie für die Kostenzustimmung durch die FKS oder die BA das Formular 758D10X_DQS_ÜBDKS_Bogen für alle BDKS-überschreitenden Maßnahmen (auch &gt; 25 %) entsprechend ausgefüllt einzureichen.</t>
  </si>
  <si>
    <r>
      <t xml:space="preserve">Maßnahmen sollen gemäß § 179 Abs. 1 Satz 1 Nummer 3 SGB III nach den </t>
    </r>
    <r>
      <rPr>
        <b/>
        <sz val="12"/>
        <rFont val="Arial"/>
        <family val="2"/>
      </rPr>
      <t>Grundsätzen der Wirtschaftlichkeit und Sparsamkeit</t>
    </r>
    <r>
      <rPr>
        <sz val="12"/>
        <rFont val="Arial"/>
        <family val="2"/>
      </rPr>
      <t xml:space="preserve"> geplant und durchgeführt werden. Daher ist es im Interesse angemessener Maßnahmekosten erforderlich, alle Maßnahmen, deren Kosten über den von der Bundesagentur für Arbeit ermittelten durchschnittlichen Kostensätzen liegen, </t>
    </r>
    <r>
      <rPr>
        <u/>
        <sz val="12"/>
        <rFont val="Arial"/>
        <family val="2"/>
      </rPr>
      <t>besonders zu prüfen</t>
    </r>
    <r>
      <rPr>
        <sz val="12"/>
        <rFont val="Arial"/>
        <family val="2"/>
      </rPr>
      <t>.</t>
    </r>
  </si>
  <si>
    <t>OLINESUCHE Kostensätze:</t>
  </si>
  <si>
    <t>http://bdks-online.de</t>
  </si>
  <si>
    <t>Empfehlungen des Beirats:</t>
  </si>
  <si>
    <t>https://www.arbeitsagentur.de/datei/dok_ba014848.pdf</t>
  </si>
  <si>
    <t>Bildungsbausteine sind lt. AZAV § 3  
als Maßnahmen zu behandeln.</t>
  </si>
  <si>
    <t xml:space="preserve">In der Regel können Sie die Maßnahmenbezeichnung aus der Tabelle Kostensätze TM korrespondierend zur Kennziffer ableiten. Weitere Spezifikas müssen in der Maßnahmenbezeichnung aufgeführt sein. </t>
  </si>
  <si>
    <t>Stammdaten der Maßnahme, diese werden aus den Kopfdaten (grün) erstellt. Sie brauchen keine Änderungen vorzunehmen.</t>
  </si>
  <si>
    <t>Die maximale Dauer in Wochen angeben (Durchführungs-/Verweildauer).</t>
  </si>
  <si>
    <r>
      <t xml:space="preserve">Wird für die Begutachtung benötigt.
Der Anteil der beruflichen Bildung innerhalb der Eingliederungsmaßnahme darf laut SGB III eine Dauer von </t>
    </r>
    <r>
      <rPr>
        <b/>
        <sz val="10"/>
        <rFont val="Arial"/>
        <family val="2"/>
      </rPr>
      <t>8 Wochen nicht überschreiten</t>
    </r>
    <r>
      <rPr>
        <sz val="10"/>
        <rFont val="Arial"/>
        <family val="2"/>
      </rPr>
      <t xml:space="preserve"> (in TZ oder VZ). Der Umfang wurde konkretisiert mit </t>
    </r>
    <r>
      <rPr>
        <b/>
        <sz val="10"/>
        <rFont val="Arial"/>
        <family val="2"/>
      </rPr>
      <t>320 UE</t>
    </r>
    <r>
      <rPr>
        <sz val="10"/>
        <rFont val="Arial"/>
        <family val="2"/>
      </rPr>
      <t xml:space="preserve"> (= 8 Wochen * 40 UE).</t>
    </r>
  </si>
  <si>
    <t>Gesamtstunden, die vom Träger erbracht werden</t>
  </si>
  <si>
    <r>
      <t xml:space="preserve">Wird für die Begutachtung benötigt wird und an die BA gemeldet.
Hier sind die Gesamtstunden, die vom Träger für den Teilnehmer der Maßnahme erbracht werden, einzutragen. </t>
    </r>
    <r>
      <rPr>
        <b/>
        <sz val="10"/>
        <rFont val="Arial"/>
        <family val="2"/>
      </rPr>
      <t>1 UE = 45 Minuten, bei UE = 60 Minuten muss UE auf 45 Minuten umgerechnet werden.</t>
    </r>
  </si>
  <si>
    <r>
      <t xml:space="preserve">UE im Betrieb, die der Teilnehmer nicht vom Träger betreut wird.
</t>
    </r>
    <r>
      <rPr>
        <b/>
        <sz val="10"/>
        <rFont val="Arial"/>
        <family val="2"/>
      </rPr>
      <t>1 UE = 45 Minuten, bei UE = 60 Minuten muss UE auf 45 Minuten umgerechnet werden.</t>
    </r>
  </si>
  <si>
    <r>
      <t xml:space="preserve">UE im Betrieb, die vom Träger selbst betreut werden.
</t>
    </r>
    <r>
      <rPr>
        <b/>
        <sz val="10"/>
        <rFont val="Arial"/>
        <family val="2"/>
      </rPr>
      <t>1 UE = 45 Minuten, bei UE = 60 Minuten muss UE auf 45 Minuten umgerechnet werden.</t>
    </r>
  </si>
  <si>
    <t>Wird für die Begutachtung benötigt und an die BA gemeldet.
Es ist der Teilnehmerkostensatz pro Unterrichtseinheit einzutragen.
In diesen Kostensatz sind alle Kosten, auch die, die möglicherweise für die betriebliche Erprobung (ehemals Praktikum), sozialpädagogische Betreuung oder Prüfungen anfallen, einzurechnen.</t>
  </si>
  <si>
    <t>Wird an die BA gemeldet.
Pro Stunde und Einzelmaßname / Gruppenmaßnahmen mit 12 TN kalkuliert.</t>
  </si>
  <si>
    <r>
      <t xml:space="preserve">Wird an die BA gemeldet.
Einzelmaßname 1 TN / Gruppenmaßnahmen mit 12 TN
Es ist die Anzahl der für die Berechnung der Kostenkalkulation eingeplanten Teilnehmer 
einzutragen. Bezüglich der Kostenkalkulation wird nach § 3 Abs. 3 AZAV grundsätzlich eine Teilnehmerzahl von </t>
    </r>
    <r>
      <rPr>
        <b/>
        <sz val="10"/>
        <rFont val="Arial"/>
        <family val="2"/>
      </rPr>
      <t>zwölf</t>
    </r>
    <r>
      <rPr>
        <sz val="10"/>
        <rFont val="Arial"/>
        <family val="2"/>
      </rPr>
      <t xml:space="preserve"> als angemessene Gruppengröße angesehen. Wird von der „idealtypischen“ Kalkulationsgröße von zwölf Teilnehmenden abgewichen, muss dies begründet werden (Notwendigkeit, Angemessenheit, Wirtschaftlichkeit und Sparsamkeit).
Die tatsächliche Teilnehmerzahl bei der Maßnahmedurchführung kann von der im Zertifikat angegebenen Gruppengröße abweichen, solange gewährleistet bleibt, dass die mit der Maßnahmekonzeption zugelassenen Rahmenbedingungen das ermöglichen (z.B. Räumlichkeiten, Ausstattung, didaktisches Konzept, Lehrpersonal, spezifische bundes- und landesrechtliche Vorgaben etc.).</t>
    </r>
  </si>
  <si>
    <t>UE im  Betrieb, die vom Träger selbst betreut werden</t>
  </si>
  <si>
    <r>
      <t xml:space="preserve">Anzahl Wochen.
Maßnahmenanteile beim Arbeitgeber dürfen </t>
    </r>
    <r>
      <rPr>
        <b/>
        <sz val="10"/>
        <rFont val="Arial"/>
        <family val="2"/>
      </rPr>
      <t>max. 6 Wochen</t>
    </r>
    <r>
      <rPr>
        <sz val="10"/>
        <rFont val="Arial"/>
        <family val="2"/>
      </rPr>
      <t xml:space="preserve"> dauern. ABER: Für Teilnehmer aus dem Bereich SGB II max. 12 Wochen. Diese gelten für Teilnehmer mit schwerwiegenden Vermittlungshemmnissen und für alle Langzeitarbeitslosen.</t>
    </r>
  </si>
  <si>
    <r>
      <t>Maßnahmeteile 
in einem Betrieb UE</t>
    </r>
    <r>
      <rPr>
        <b/>
        <u/>
        <sz val="10"/>
        <color rgb="FFFF0000"/>
        <rFont val="Arial"/>
        <family val="2"/>
      </rPr>
      <t xml:space="preserve"> betreut</t>
    </r>
  </si>
  <si>
    <t>§ 16k SGB II Ganzheitliche Betreuung</t>
  </si>
  <si>
    <t>Stand 01.07.2023</t>
  </si>
  <si>
    <t>© DQS GMBH 2023</t>
  </si>
  <si>
    <t>Gesamtstunden die vom Träger erbracht werden - 16k: maximale Gesamtbetreuungsstunden beim Träger</t>
  </si>
  <si>
    <t>© DQS GmbH 2024</t>
  </si>
  <si>
    <t>ZERT-Text
16k = Vorgabe</t>
  </si>
  <si>
    <t>* Hinweis 16k-Maßnahmen : diese Felder sind für den Maßnahmentyp 45112 nicht relevant !!!</t>
  </si>
  <si>
    <r>
      <t>MUSS</t>
    </r>
    <r>
      <rPr>
        <b/>
        <sz val="11"/>
        <color rgb="FFFF0000"/>
        <rFont val="Arial"/>
        <family val="2"/>
      </rPr>
      <t>*</t>
    </r>
  </si>
  <si>
    <t>KS'24/1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</si>
</sst>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0.00\ &quot;€&quot;;[Red]\-#,##0.00\ &quot;€&quot;"/>
    <numFmt numFmtId="44" formatCode="_-* #,##0.00\ &quot;€&quot;_-;\-* #,##0.00\ &quot;€&quot;_-;_-* &quot;-&quot;??\ &quot;€&quot;_-;_-@_-"/>
    <numFmt numFmtId="164" formatCode="_-* #,##0.00\ _€_-;\-* #,##0.00\ _€_-;_-* &quot;-&quot;??\ _€_-;_-@_-"/>
    <numFmt numFmtId="165" formatCode="000"/>
    <numFmt numFmtId="166" formatCode="000000"/>
    <numFmt numFmtId="167" formatCode="dd/mm/yy;@"/>
    <numFmt numFmtId="168" formatCode="#,##0.00\ &quot;Wochen&quot;"/>
    <numFmt numFmtId="169" formatCode="dd/mm/yyyy;@"/>
    <numFmt numFmtId="170" formatCode="00"/>
    <numFmt numFmtId="171" formatCode="00000"/>
    <numFmt numFmtId="172" formatCode="#,##0_ ;\-#,##0\ "/>
    <numFmt numFmtId="173" formatCode="#,##0.00\ &quot;UE&quot;"/>
  </numFmts>
  <fonts count="53" x14ac:knownFonts="1">
    <font>
      <sz val="10"/>
      <name val="Arial"/>
    </font>
    <font>
      <sz val="10"/>
      <name val="Arial"/>
      <family val="2"/>
    </font>
    <font>
      <sz val="12"/>
      <name val="Arial"/>
      <family val="2"/>
    </font>
    <font>
      <b/>
      <sz val="12"/>
      <name val="Arial"/>
      <family val="2"/>
    </font>
    <font>
      <u/>
      <sz val="10"/>
      <color indexed="12"/>
      <name val="Arial"/>
      <family val="2"/>
    </font>
    <font>
      <sz val="14"/>
      <name val="Arial"/>
      <family val="2"/>
    </font>
    <font>
      <b/>
      <sz val="11"/>
      <name val="Arial"/>
      <family val="2"/>
    </font>
    <font>
      <b/>
      <sz val="14"/>
      <name val="Arial"/>
      <family val="2"/>
    </font>
    <font>
      <sz val="10"/>
      <name val="Arial"/>
      <family val="2"/>
    </font>
    <font>
      <sz val="11"/>
      <name val="Arial"/>
      <family val="2"/>
    </font>
    <font>
      <sz val="8"/>
      <name val="Arial"/>
      <family val="2"/>
    </font>
    <font>
      <b/>
      <i/>
      <sz val="12"/>
      <name val="Arial"/>
      <family val="2"/>
    </font>
    <font>
      <b/>
      <sz val="10"/>
      <name val="Arial"/>
      <family val="2"/>
    </font>
    <font>
      <b/>
      <sz val="10"/>
      <name val="FrnkGothITC Bk BT"/>
      <family val="2"/>
    </font>
    <font>
      <b/>
      <sz val="11"/>
      <color indexed="10"/>
      <name val="FrnkGothITC Bk BT"/>
      <family val="2"/>
    </font>
    <font>
      <b/>
      <sz val="20"/>
      <name val="Arial"/>
      <family val="2"/>
    </font>
    <font>
      <u/>
      <sz val="10"/>
      <color indexed="12"/>
      <name val="Arial"/>
      <family val="2"/>
    </font>
    <font>
      <u/>
      <sz val="10"/>
      <name val="Arial"/>
      <family val="2"/>
    </font>
    <font>
      <b/>
      <sz val="14"/>
      <color indexed="10"/>
      <name val="Arial"/>
      <family val="2"/>
    </font>
    <font>
      <b/>
      <sz val="20"/>
      <color indexed="10"/>
      <name val="Arial"/>
      <family val="2"/>
    </font>
    <font>
      <b/>
      <u/>
      <sz val="14"/>
      <name val="Arial"/>
      <family val="2"/>
    </font>
    <font>
      <sz val="10"/>
      <name val="Arial"/>
      <family val="2"/>
    </font>
    <font>
      <b/>
      <u/>
      <sz val="10"/>
      <name val="Arial"/>
      <family val="2"/>
    </font>
    <font>
      <b/>
      <sz val="9"/>
      <name val="Arial"/>
      <family val="2"/>
    </font>
    <font>
      <u/>
      <sz val="9"/>
      <color indexed="12"/>
      <name val="Arial"/>
      <family val="2"/>
    </font>
    <font>
      <sz val="10"/>
      <color rgb="FFFF0000"/>
      <name val="Arial"/>
      <family val="2"/>
    </font>
    <font>
      <sz val="11"/>
      <color rgb="FF333333"/>
      <name val="Arial"/>
      <family val="2"/>
    </font>
    <font>
      <b/>
      <u/>
      <sz val="10"/>
      <color rgb="FFFF0000"/>
      <name val="Arial"/>
      <family val="2"/>
    </font>
    <font>
      <sz val="10"/>
      <name val="Arial"/>
      <family val="2"/>
    </font>
    <font>
      <b/>
      <sz val="22"/>
      <name val="Arial"/>
      <family val="2"/>
    </font>
    <font>
      <b/>
      <sz val="11"/>
      <color rgb="FF333333"/>
      <name val="Arial"/>
      <family val="2"/>
    </font>
    <font>
      <b/>
      <sz val="16"/>
      <color rgb="FFFF0000"/>
      <name val="Arial"/>
      <family val="2"/>
    </font>
    <font>
      <sz val="10"/>
      <color theme="1"/>
      <name val="Arial"/>
      <family val="2"/>
    </font>
    <font>
      <b/>
      <sz val="11"/>
      <color rgb="FFFF0000"/>
      <name val="Arial"/>
      <family val="2"/>
    </font>
    <font>
      <b/>
      <sz val="18"/>
      <color theme="0"/>
      <name val="Arial"/>
      <family val="2"/>
    </font>
    <font>
      <sz val="10"/>
      <name val="Arial"/>
      <family val="2"/>
    </font>
    <font>
      <sz val="10"/>
      <color theme="0"/>
      <name val="Arial"/>
      <family val="2"/>
    </font>
    <font>
      <sz val="10"/>
      <color rgb="FF000000"/>
      <name val="Times New Roman"/>
      <family val="1"/>
    </font>
    <font>
      <b/>
      <sz val="10"/>
      <color rgb="FFC00000"/>
      <name val="Arial"/>
      <family val="2"/>
    </font>
    <font>
      <sz val="1"/>
      <color theme="0"/>
      <name val="Times New Roman"/>
      <family val="1"/>
    </font>
    <font>
      <b/>
      <sz val="20"/>
      <color theme="0"/>
      <name val="Arial"/>
      <family val="2"/>
    </font>
    <font>
      <b/>
      <sz val="12"/>
      <color theme="0"/>
      <name val="Arial"/>
      <family val="2"/>
    </font>
    <font>
      <b/>
      <sz val="18"/>
      <color theme="1"/>
      <name val="Arial"/>
      <family val="2"/>
    </font>
    <font>
      <b/>
      <sz val="20"/>
      <color theme="1"/>
      <name val="Arial"/>
      <family val="2"/>
    </font>
    <font>
      <b/>
      <sz val="12"/>
      <color theme="1"/>
      <name val="Arial"/>
      <family val="2"/>
    </font>
    <font>
      <sz val="10"/>
      <color theme="0" tint="-0.34998626667073579"/>
      <name val="Arial"/>
      <family val="2"/>
    </font>
    <font>
      <b/>
      <sz val="10"/>
      <color rgb="FFCC0000"/>
      <name val="Arial"/>
      <family val="2"/>
    </font>
    <font>
      <b/>
      <sz val="15"/>
      <name val="Arial"/>
      <family val="2"/>
    </font>
    <font>
      <b/>
      <sz val="12"/>
      <color rgb="FFFF0000"/>
      <name val="Arial"/>
      <family val="2"/>
    </font>
    <font>
      <sz val="12"/>
      <color rgb="FF000000"/>
      <name val="Arial"/>
      <family val="2"/>
    </font>
    <font>
      <i/>
      <sz val="12"/>
      <name val="Arial"/>
      <family val="2"/>
    </font>
    <font>
      <u/>
      <sz val="12"/>
      <name val="Arial"/>
      <family val="2"/>
    </font>
    <font>
      <b/>
      <u/>
      <sz val="10"/>
      <color indexed="12"/>
      <name val="Arial"/>
      <family val="2"/>
    </font>
  </fonts>
  <fills count="17">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8">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44" fontId="28" fillId="0" borderId="0" applyFont="0" applyFill="0" applyBorder="0" applyAlignment="0" applyProtection="0"/>
    <xf numFmtId="164" fontId="35" fillId="0" borderId="0" applyFont="0" applyFill="0" applyBorder="0" applyAlignment="0" applyProtection="0"/>
    <xf numFmtId="0" fontId="37" fillId="0" borderId="0"/>
    <xf numFmtId="0" fontId="1" fillId="0" borderId="0"/>
    <xf numFmtId="0" fontId="1" fillId="0" borderId="0"/>
  </cellStyleXfs>
  <cellXfs count="221">
    <xf numFmtId="0" fontId="0" fillId="0" borderId="0" xfId="0"/>
    <xf numFmtId="0" fontId="0" fillId="0" borderId="0" xfId="0" applyAlignment="1">
      <alignment vertical="top"/>
    </xf>
    <xf numFmtId="0" fontId="1" fillId="0" borderId="0" xfId="0" applyFont="1" applyBorder="1" applyAlignment="1" applyProtection="1">
      <alignment horizontal="center" vertical="center" wrapText="1" shrinkToFit="1"/>
      <protection locked="0"/>
    </xf>
    <xf numFmtId="0" fontId="9" fillId="0" borderId="1" xfId="0" applyFont="1" applyBorder="1" applyAlignment="1">
      <alignment vertical="top" wrapText="1"/>
    </xf>
    <xf numFmtId="0" fontId="7" fillId="0" borderId="0" xfId="0" applyFont="1" applyAlignment="1">
      <alignment vertical="center" wrapText="1"/>
    </xf>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wrapText="1"/>
    </xf>
    <xf numFmtId="0" fontId="2" fillId="0" borderId="0" xfId="0" applyFont="1" applyAlignment="1">
      <alignment vertical="center"/>
    </xf>
    <xf numFmtId="0" fontId="0" fillId="0" borderId="0" xfId="0" applyFill="1" applyAlignment="1">
      <alignment vertical="center"/>
    </xf>
    <xf numFmtId="0" fontId="8" fillId="0" borderId="0" xfId="0" applyFont="1"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9" fillId="0" borderId="1" xfId="0" applyFont="1" applyBorder="1" applyAlignment="1">
      <alignment horizontal="center" vertical="center" wrapText="1"/>
    </xf>
    <xf numFmtId="0" fontId="8" fillId="0" borderId="0" xfId="0" applyFont="1"/>
    <xf numFmtId="0" fontId="6" fillId="2" borderId="1" xfId="0" applyFont="1" applyFill="1" applyBorder="1" applyAlignment="1">
      <alignment horizontal="center" wrapText="1"/>
    </xf>
    <xf numFmtId="0" fontId="13" fillId="0" borderId="1" xfId="0" applyFont="1" applyBorder="1" applyAlignment="1">
      <alignment horizontal="center" wrapText="1"/>
    </xf>
    <xf numFmtId="0" fontId="14" fillId="0" borderId="0" xfId="0" applyFont="1" applyAlignment="1">
      <alignment horizontal="center"/>
    </xf>
    <xf numFmtId="0" fontId="13" fillId="3" borderId="1" xfId="0" applyFont="1" applyFill="1" applyBorder="1" applyAlignment="1">
      <alignment horizontal="center"/>
    </xf>
    <xf numFmtId="0" fontId="0" fillId="0" borderId="2" xfId="0" applyBorder="1" applyAlignment="1">
      <alignment horizontal="center"/>
    </xf>
    <xf numFmtId="0" fontId="9" fillId="0" borderId="3" xfId="0" applyFont="1" applyBorder="1" applyAlignment="1">
      <alignment horizontal="center" vertical="center" wrapText="1"/>
    </xf>
    <xf numFmtId="0" fontId="0" fillId="0" borderId="4" xfId="0"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7" xfId="0" applyBorder="1" applyAlignment="1">
      <alignment horizont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0" xfId="0"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vertical="center" wrapText="1"/>
    </xf>
    <xf numFmtId="168" fontId="1" fillId="0" borderId="0" xfId="0" applyNumberFormat="1" applyFont="1" applyAlignment="1" applyProtection="1">
      <alignment vertical="center"/>
      <protection locked="0"/>
    </xf>
    <xf numFmtId="0" fontId="0" fillId="0" borderId="0" xfId="0" applyProtection="1">
      <protection locked="0"/>
    </xf>
    <xf numFmtId="4" fontId="1" fillId="0" borderId="0" xfId="0" applyNumberFormat="1" applyFont="1" applyAlignment="1" applyProtection="1">
      <alignment vertical="center"/>
      <protection locked="0"/>
    </xf>
    <xf numFmtId="0" fontId="0" fillId="0" borderId="13" xfId="0" applyBorder="1" applyAlignment="1">
      <alignment vertical="center"/>
    </xf>
    <xf numFmtId="0" fontId="0" fillId="0" borderId="14" xfId="0" applyBorder="1" applyAlignment="1">
      <alignment horizont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7" xfId="0" applyBorder="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6" fillId="0" borderId="5" xfId="2" applyFont="1" applyFill="1" applyBorder="1" applyAlignment="1" applyProtection="1">
      <alignment horizontal="center" vertical="center"/>
    </xf>
    <xf numFmtId="0" fontId="17" fillId="0" borderId="0" xfId="0" applyFont="1" applyFill="1"/>
    <xf numFmtId="165" fontId="7" fillId="4" borderId="1" xfId="0" applyNumberFormat="1" applyFont="1" applyFill="1" applyBorder="1" applyAlignment="1" applyProtection="1">
      <alignment horizontal="center" vertical="center"/>
      <protection locked="0"/>
    </xf>
    <xf numFmtId="166" fontId="20" fillId="4" borderId="1" xfId="0" applyNumberFormat="1" applyFont="1" applyFill="1" applyBorder="1" applyAlignment="1" applyProtection="1">
      <alignment horizontal="center" vertical="center"/>
      <protection locked="0"/>
    </xf>
    <xf numFmtId="169" fontId="7" fillId="4" borderId="15" xfId="0" applyNumberFormat="1" applyFont="1" applyFill="1" applyBorder="1" applyAlignment="1" applyProtection="1">
      <alignment vertical="center"/>
      <protection locked="0"/>
    </xf>
    <xf numFmtId="0" fontId="7" fillId="3"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4" fillId="0" borderId="5" xfId="2" applyFont="1" applyFill="1" applyBorder="1" applyAlignment="1" applyProtection="1">
      <alignment horizontal="center" vertical="center"/>
    </xf>
    <xf numFmtId="0" fontId="9" fillId="0" borderId="1" xfId="0" applyFont="1" applyBorder="1" applyAlignment="1">
      <alignment vertical="top"/>
    </xf>
    <xf numFmtId="0" fontId="26" fillId="0" borderId="1" xfId="0" applyFont="1" applyBorder="1" applyAlignment="1">
      <alignment vertical="center" wrapText="1"/>
    </xf>
    <xf numFmtId="170" fontId="1" fillId="0" borderId="0" xfId="0" applyNumberFormat="1" applyFont="1" applyBorder="1" applyAlignment="1" applyProtection="1">
      <alignment horizontal="center" vertical="center" wrapText="1"/>
      <protection locked="0"/>
    </xf>
    <xf numFmtId="0" fontId="1" fillId="8" borderId="0" xfId="0" applyFont="1" applyFill="1" applyAlignment="1" applyProtection="1">
      <alignment vertical="center" wrapText="1"/>
    </xf>
    <xf numFmtId="0" fontId="16" fillId="8" borderId="5" xfId="2" applyFont="1" applyFill="1" applyBorder="1" applyAlignment="1" applyProtection="1">
      <alignment horizontal="center" vertical="center"/>
    </xf>
    <xf numFmtId="0" fontId="6" fillId="8" borderId="1" xfId="0" applyFont="1" applyFill="1" applyBorder="1" applyAlignment="1">
      <alignment horizontal="center" wrapText="1"/>
    </xf>
    <xf numFmtId="165" fontId="10" fillId="8" borderId="0" xfId="0" applyNumberFormat="1" applyFont="1" applyFill="1" applyBorder="1" applyAlignment="1" applyProtection="1">
      <alignment horizontal="center" vertical="center" wrapText="1"/>
    </xf>
    <xf numFmtId="0" fontId="8" fillId="8" borderId="0" xfId="0" applyNumberFormat="1" applyFont="1" applyFill="1" applyAlignment="1" applyProtection="1">
      <alignment horizontal="center" vertical="center"/>
    </xf>
    <xf numFmtId="0" fontId="6" fillId="7" borderId="1" xfId="0" applyFont="1" applyFill="1" applyBorder="1" applyAlignment="1">
      <alignment horizontal="center" wrapText="1"/>
    </xf>
    <xf numFmtId="168" fontId="12" fillId="7" borderId="0" xfId="0" applyNumberFormat="1" applyFont="1" applyFill="1" applyAlignment="1" applyProtection="1">
      <alignment horizontal="center" vertical="center"/>
    </xf>
    <xf numFmtId="0" fontId="1" fillId="7" borderId="0" xfId="0" applyFont="1" applyFill="1" applyAlignment="1" applyProtection="1">
      <alignment vertical="center" wrapText="1"/>
    </xf>
    <xf numFmtId="0" fontId="12" fillId="7" borderId="0" xfId="0" applyFont="1" applyFill="1" applyAlignment="1" applyProtection="1">
      <alignment vertical="center"/>
    </xf>
    <xf numFmtId="4" fontId="1" fillId="8" borderId="0" xfId="0" applyNumberFormat="1" applyFont="1" applyFill="1" applyAlignment="1" applyProtection="1">
      <alignment vertical="center"/>
    </xf>
    <xf numFmtId="0" fontId="22" fillId="7" borderId="1" xfId="0" applyFont="1" applyFill="1" applyBorder="1" applyAlignment="1">
      <alignment horizontal="center" vertical="center" wrapText="1"/>
    </xf>
    <xf numFmtId="4" fontId="0" fillId="0" borderId="0" xfId="0" applyNumberFormat="1"/>
    <xf numFmtId="0" fontId="8" fillId="0" borderId="0" xfId="0" applyFont="1" applyAlignment="1" applyProtection="1">
      <alignment vertical="center"/>
      <protection locked="0"/>
    </xf>
    <xf numFmtId="165" fontId="1" fillId="8" borderId="0" xfId="0" applyNumberFormat="1" applyFont="1" applyFill="1" applyBorder="1" applyAlignment="1" applyProtection="1">
      <alignment horizontal="center" vertical="center" wrapText="1"/>
    </xf>
    <xf numFmtId="0" fontId="4" fillId="8" borderId="1" xfId="2" applyFill="1" applyBorder="1" applyAlignment="1" applyProtection="1">
      <alignment horizontal="center" vertical="center"/>
    </xf>
    <xf numFmtId="0" fontId="12" fillId="0" borderId="1" xfId="0" applyFont="1" applyBorder="1" applyAlignment="1">
      <alignment horizontal="left" vertical="top" wrapText="1"/>
    </xf>
    <xf numFmtId="0" fontId="24" fillId="0" borderId="5" xfId="2" applyFont="1" applyFill="1" applyBorder="1" applyAlignment="1" applyProtection="1">
      <alignment horizontal="center" vertical="center" wrapText="1"/>
    </xf>
    <xf numFmtId="0" fontId="15" fillId="7" borderId="0" xfId="0" applyFont="1" applyFill="1" applyProtection="1">
      <protection locked="0"/>
    </xf>
    <xf numFmtId="0" fontId="0" fillId="7" borderId="0" xfId="0" applyFill="1" applyProtection="1">
      <protection locked="0"/>
    </xf>
    <xf numFmtId="0" fontId="1" fillId="0" borderId="1" xfId="0" applyFont="1" applyBorder="1" applyAlignment="1">
      <alignment horizontal="left" vertical="top" wrapText="1"/>
    </xf>
    <xf numFmtId="0" fontId="1" fillId="0" borderId="0" xfId="0" applyFont="1"/>
    <xf numFmtId="0" fontId="4" fillId="0" borderId="5" xfId="2" applyFont="1" applyFill="1" applyBorder="1" applyAlignment="1" applyProtection="1">
      <alignment horizontal="center" vertical="center" wrapText="1"/>
    </xf>
    <xf numFmtId="44" fontId="21" fillId="0" borderId="0" xfId="1" applyFont="1" applyFill="1" applyAlignment="1">
      <alignment vertical="top"/>
    </xf>
    <xf numFmtId="44" fontId="6" fillId="2" borderId="1" xfId="3" applyFont="1" applyFill="1" applyBorder="1" applyAlignment="1">
      <alignment horizontal="center" wrapText="1"/>
    </xf>
    <xf numFmtId="44" fontId="1" fillId="0" borderId="0" xfId="3" applyFont="1" applyAlignment="1" applyProtection="1">
      <alignment vertical="center"/>
      <protection locked="0"/>
    </xf>
    <xf numFmtId="44" fontId="1" fillId="0" borderId="24" xfId="3" applyFont="1" applyBorder="1" applyAlignment="1" applyProtection="1">
      <alignment vertical="center"/>
      <protection locked="0"/>
    </xf>
    <xf numFmtId="44" fontId="0" fillId="0" borderId="0" xfId="3" applyFont="1" applyProtection="1">
      <protection locked="0"/>
    </xf>
    <xf numFmtId="0" fontId="31" fillId="0" borderId="0" xfId="0" applyFont="1" applyAlignment="1">
      <alignment vertical="top"/>
    </xf>
    <xf numFmtId="44" fontId="1" fillId="0" borderId="0" xfId="1" applyFont="1" applyFill="1" applyAlignment="1">
      <alignment vertical="top"/>
    </xf>
    <xf numFmtId="0" fontId="32" fillId="0" borderId="0" xfId="0" applyFont="1" applyAlignment="1">
      <alignment vertical="top"/>
    </xf>
    <xf numFmtId="49" fontId="1" fillId="0" borderId="0" xfId="0" applyNumberFormat="1" applyFont="1"/>
    <xf numFmtId="0" fontId="8" fillId="0" borderId="0" xfId="0" applyNumberFormat="1" applyFont="1"/>
    <xf numFmtId="0" fontId="0" fillId="0" borderId="0" xfId="0" applyNumberFormat="1"/>
    <xf numFmtId="0" fontId="1" fillId="0" borderId="0" xfId="0" applyNumberFormat="1" applyFont="1"/>
    <xf numFmtId="167" fontId="7" fillId="0" borderId="1" xfId="0" applyNumberFormat="1" applyFont="1" applyFill="1" applyBorder="1" applyAlignment="1" applyProtection="1">
      <alignment vertical="center"/>
      <protection locked="0"/>
    </xf>
    <xf numFmtId="167" fontId="7" fillId="0" borderId="20" xfId="0" applyNumberFormat="1" applyFont="1" applyFill="1" applyBorder="1" applyAlignment="1" applyProtection="1">
      <alignment vertical="center"/>
      <protection locked="0"/>
    </xf>
    <xf numFmtId="167" fontId="19" fillId="0" borderId="21" xfId="0" applyNumberFormat="1" applyFont="1" applyFill="1" applyBorder="1" applyAlignment="1" applyProtection="1">
      <alignment horizontal="center" vertical="center"/>
      <protection locked="0"/>
    </xf>
    <xf numFmtId="171" fontId="7" fillId="0" borderId="1" xfId="0" applyNumberFormat="1" applyFont="1" applyFill="1" applyBorder="1" applyAlignment="1" applyProtection="1">
      <alignment vertical="center"/>
      <protection locked="0"/>
    </xf>
    <xf numFmtId="0" fontId="0" fillId="9" borderId="0" xfId="0" applyFill="1"/>
    <xf numFmtId="0" fontId="0" fillId="9" borderId="0" xfId="0" applyFill="1" applyAlignment="1">
      <alignment vertical="center"/>
    </xf>
    <xf numFmtId="0" fontId="12" fillId="9" borderId="0" xfId="0" applyFont="1" applyFill="1" applyAlignment="1">
      <alignment vertical="center"/>
    </xf>
    <xf numFmtId="0" fontId="23" fillId="9" borderId="0" xfId="0" applyFont="1" applyFill="1" applyAlignment="1">
      <alignment vertical="center"/>
    </xf>
    <xf numFmtId="0" fontId="6" fillId="9" borderId="1" xfId="0" applyFont="1" applyFill="1" applyBorder="1" applyAlignment="1">
      <alignment horizontal="right" vertical="center" wrapText="1"/>
    </xf>
    <xf numFmtId="44" fontId="0" fillId="9" borderId="0" xfId="3" applyFont="1" applyFill="1"/>
    <xf numFmtId="0" fontId="0" fillId="9" borderId="0" xfId="0" applyFill="1" applyAlignment="1">
      <alignment horizontal="center"/>
    </xf>
    <xf numFmtId="44" fontId="0" fillId="9" borderId="0" xfId="3" applyFont="1" applyFill="1" applyAlignment="1">
      <alignment horizontal="center"/>
    </xf>
    <xf numFmtId="0" fontId="7" fillId="9" borderId="0" xfId="0" applyFont="1" applyFill="1" applyAlignment="1">
      <alignment vertical="center"/>
    </xf>
    <xf numFmtId="44" fontId="7" fillId="9" borderId="0" xfId="3" applyFont="1" applyFill="1" applyAlignment="1">
      <alignment vertical="center"/>
    </xf>
    <xf numFmtId="0" fontId="5" fillId="9" borderId="0" xfId="0" applyFont="1" applyFill="1" applyAlignment="1">
      <alignment vertical="center"/>
    </xf>
    <xf numFmtId="44" fontId="0" fillId="9" borderId="0" xfId="3" applyFont="1" applyFill="1" applyAlignment="1">
      <alignment vertical="center"/>
    </xf>
    <xf numFmtId="172" fontId="1" fillId="0" borderId="24" xfId="4" applyNumberFormat="1" applyFont="1" applyBorder="1" applyAlignment="1" applyProtection="1">
      <alignment horizontal="center" vertical="center"/>
      <protection locked="0"/>
    </xf>
    <xf numFmtId="0" fontId="36" fillId="0" borderId="0" xfId="0" applyFont="1" applyAlignment="1">
      <alignment vertical="top"/>
    </xf>
    <xf numFmtId="168" fontId="33" fillId="7" borderId="0" xfId="0" applyNumberFormat="1" applyFont="1" applyFill="1" applyAlignment="1" applyProtection="1">
      <alignment horizontal="center" vertical="center" wrapText="1"/>
    </xf>
    <xf numFmtId="0" fontId="9" fillId="10" borderId="1" xfId="0" applyFont="1" applyFill="1" applyBorder="1" applyAlignment="1">
      <alignment vertical="top"/>
    </xf>
    <xf numFmtId="0" fontId="26" fillId="10" borderId="1" xfId="0" applyFont="1" applyFill="1" applyBorder="1" applyAlignment="1">
      <alignment vertical="center" wrapText="1"/>
    </xf>
    <xf numFmtId="0" fontId="9" fillId="10" borderId="1" xfId="0" applyFont="1" applyFill="1" applyBorder="1" applyAlignment="1">
      <alignment vertical="top" wrapText="1"/>
    </xf>
    <xf numFmtId="0" fontId="38" fillId="11" borderId="0" xfId="5" applyFont="1" applyFill="1" applyAlignment="1">
      <alignment horizontal="left" vertical="top" wrapText="1"/>
    </xf>
    <xf numFmtId="0" fontId="37" fillId="0" borderId="0" xfId="5" applyAlignment="1">
      <alignment horizontal="left" vertical="top"/>
    </xf>
    <xf numFmtId="0" fontId="38" fillId="11" borderId="0" xfId="5" applyFont="1" applyFill="1" applyAlignment="1">
      <alignment horizontal="right" vertical="top" wrapText="1"/>
    </xf>
    <xf numFmtId="0" fontId="39" fillId="0" borderId="0" xfId="5" applyFont="1" applyAlignment="1">
      <alignment horizontal="left" vertical="top"/>
    </xf>
    <xf numFmtId="0" fontId="37" fillId="0" borderId="0" xfId="5" applyAlignment="1">
      <alignment horizontal="left" vertical="top" wrapText="1"/>
    </xf>
    <xf numFmtId="0" fontId="6" fillId="9" borderId="1" xfId="0" applyFont="1" applyFill="1" applyBorder="1" applyAlignment="1">
      <alignment horizontal="right" vertical="center" wrapText="1"/>
    </xf>
    <xf numFmtId="44" fontId="1" fillId="7" borderId="0" xfId="3" applyFont="1" applyFill="1" applyAlignment="1" applyProtection="1">
      <alignment vertical="center" wrapText="1"/>
    </xf>
    <xf numFmtId="0" fontId="6" fillId="6" borderId="22" xfId="0" applyFont="1" applyFill="1" applyBorder="1" applyAlignment="1">
      <alignment horizontal="center" vertical="top" wrapText="1"/>
    </xf>
    <xf numFmtId="0" fontId="6" fillId="10" borderId="22" xfId="0" applyFont="1" applyFill="1" applyBorder="1" applyAlignment="1">
      <alignment horizontal="center" vertical="top" wrapText="1"/>
    </xf>
    <xf numFmtId="8" fontId="30" fillId="0" borderId="21" xfId="0" applyNumberFormat="1" applyFont="1" applyBorder="1" applyAlignment="1">
      <alignment vertical="center" wrapText="1"/>
    </xf>
    <xf numFmtId="8" fontId="30" fillId="10" borderId="21" xfId="0" applyNumberFormat="1" applyFont="1" applyFill="1" applyBorder="1" applyAlignment="1">
      <alignment vertical="center" wrapText="1"/>
    </xf>
    <xf numFmtId="0" fontId="6" fillId="9" borderId="23" xfId="0" applyFont="1" applyFill="1" applyBorder="1" applyAlignment="1">
      <alignment horizontal="center" vertical="top" wrapText="1"/>
    </xf>
    <xf numFmtId="0" fontId="6" fillId="9" borderId="29" xfId="0" applyFont="1" applyFill="1" applyBorder="1" applyAlignment="1">
      <alignment horizontal="center" vertical="top" wrapText="1"/>
    </xf>
    <xf numFmtId="44" fontId="6" fillId="9" borderId="29" xfId="1" applyFont="1" applyFill="1" applyBorder="1" applyAlignment="1">
      <alignment horizontal="center" vertical="top" wrapText="1"/>
    </xf>
    <xf numFmtId="44" fontId="6" fillId="9" borderId="13" xfId="1" applyFont="1" applyFill="1" applyBorder="1" applyAlignment="1">
      <alignment horizontal="center" vertical="top" wrapText="1"/>
    </xf>
    <xf numFmtId="0" fontId="6" fillId="10" borderId="27" xfId="0" applyFont="1" applyFill="1" applyBorder="1" applyAlignment="1">
      <alignment horizontal="center" vertical="top" wrapText="1"/>
    </xf>
    <xf numFmtId="0" fontId="9" fillId="10" borderId="5" xfId="0" applyFont="1" applyFill="1" applyBorder="1" applyAlignment="1">
      <alignment vertical="top" wrapText="1"/>
    </xf>
    <xf numFmtId="0" fontId="26" fillId="10" borderId="5" xfId="0" applyFont="1" applyFill="1" applyBorder="1" applyAlignment="1">
      <alignment vertical="center" wrapText="1"/>
    </xf>
    <xf numFmtId="8" fontId="30" fillId="10" borderId="28" xfId="0" applyNumberFormat="1" applyFont="1" applyFill="1" applyBorder="1" applyAlignment="1">
      <alignment vertical="center" wrapText="1"/>
    </xf>
    <xf numFmtId="0" fontId="41" fillId="13" borderId="0" xfId="0" applyFont="1" applyFill="1" applyAlignment="1">
      <alignment horizontal="right" vertical="center" wrapText="1"/>
    </xf>
    <xf numFmtId="0" fontId="15" fillId="13" borderId="0" xfId="0" applyFont="1" applyFill="1" applyAlignment="1">
      <alignment vertical="center" wrapText="1"/>
    </xf>
    <xf numFmtId="44" fontId="0" fillId="13" borderId="0" xfId="3" applyFont="1" applyFill="1"/>
    <xf numFmtId="0" fontId="0" fillId="13" borderId="0" xfId="0" applyFill="1"/>
    <xf numFmtId="0" fontId="12" fillId="11" borderId="1" xfId="0" applyFont="1" applyFill="1" applyBorder="1" applyAlignment="1">
      <alignment horizontal="left" vertical="top" wrapText="1"/>
    </xf>
    <xf numFmtId="0" fontId="47" fillId="0" borderId="0" xfId="0" applyFont="1" applyAlignment="1">
      <alignment horizontal="left" vertical="top"/>
    </xf>
    <xf numFmtId="0" fontId="25" fillId="0" borderId="0" xfId="0" applyFont="1" applyAlignment="1">
      <alignment horizontal="left" vertical="top" wrapText="1"/>
    </xf>
    <xf numFmtId="0" fontId="1" fillId="14" borderId="1" xfId="0" applyFont="1" applyFill="1" applyBorder="1" applyAlignment="1">
      <alignment horizontal="left" vertical="top" wrapText="1"/>
    </xf>
    <xf numFmtId="0" fontId="12" fillId="15"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wrapText="1"/>
    </xf>
    <xf numFmtId="0" fontId="45" fillId="12" borderId="0" xfId="0" applyFont="1" applyFill="1" applyAlignment="1">
      <alignment horizontal="left" vertical="top" wrapText="1"/>
    </xf>
    <xf numFmtId="0" fontId="12" fillId="7" borderId="22" xfId="0" applyFont="1" applyFill="1" applyBorder="1" applyAlignment="1">
      <alignment horizontal="center" vertical="center" wrapText="1"/>
    </xf>
    <xf numFmtId="0" fontId="4" fillId="0" borderId="5" xfId="2" applyFill="1" applyBorder="1" applyAlignment="1" applyProtection="1">
      <alignment horizontal="center" textRotation="90" wrapText="1"/>
    </xf>
    <xf numFmtId="0" fontId="27" fillId="7" borderId="1" xfId="0" applyFont="1" applyFill="1" applyBorder="1" applyAlignment="1">
      <alignment horizontal="center" vertical="center" textRotation="90" wrapText="1"/>
    </xf>
    <xf numFmtId="0" fontId="4" fillId="8" borderId="5" xfId="2" applyFill="1" applyBorder="1" applyAlignment="1" applyProtection="1">
      <alignment horizontal="center" textRotation="90" wrapText="1"/>
    </xf>
    <xf numFmtId="44" fontId="4" fillId="0" borderId="5" xfId="3" applyFont="1" applyFill="1" applyBorder="1" applyAlignment="1" applyProtection="1">
      <alignment horizontal="center" textRotation="90" wrapText="1"/>
    </xf>
    <xf numFmtId="44" fontId="4" fillId="0" borderId="21" xfId="3" applyFont="1" applyFill="1" applyBorder="1" applyAlignment="1" applyProtection="1">
      <alignment horizontal="center" textRotation="90" wrapText="1"/>
    </xf>
    <xf numFmtId="0" fontId="3" fillId="7" borderId="0" xfId="6" applyFont="1" applyFill="1" applyAlignment="1">
      <alignment vertical="center" wrapText="1"/>
    </xf>
    <xf numFmtId="0" fontId="1" fillId="0" borderId="0" xfId="6"/>
    <xf numFmtId="0" fontId="2" fillId="0" borderId="0" xfId="6" applyFont="1" applyAlignment="1">
      <alignment vertical="center" wrapText="1"/>
    </xf>
    <xf numFmtId="0" fontId="49" fillId="0" borderId="0" xfId="6" applyFont="1" applyAlignment="1">
      <alignment vertical="center" wrapText="1"/>
    </xf>
    <xf numFmtId="0" fontId="50" fillId="0" borderId="0" xfId="6" applyFont="1" applyAlignment="1">
      <alignment vertical="center" wrapText="1"/>
    </xf>
    <xf numFmtId="0" fontId="50" fillId="0" borderId="0" xfId="6" applyFont="1" applyAlignment="1">
      <alignment horizontal="left" vertical="center" wrapText="1"/>
    </xf>
    <xf numFmtId="0" fontId="2" fillId="0" borderId="0" xfId="6" applyFont="1" applyAlignment="1">
      <alignment horizontal="left" vertical="center" wrapText="1"/>
    </xf>
    <xf numFmtId="0" fontId="1" fillId="0" borderId="0" xfId="6" applyFont="1"/>
    <xf numFmtId="173" fontId="1" fillId="0" borderId="0" xfId="0" applyNumberFormat="1" applyFont="1" applyAlignment="1" applyProtection="1">
      <alignment vertical="center"/>
      <protection locked="0"/>
    </xf>
    <xf numFmtId="0" fontId="29" fillId="9" borderId="25" xfId="0" applyFont="1" applyFill="1" applyBorder="1" applyAlignment="1">
      <alignment horizontal="right"/>
    </xf>
    <xf numFmtId="0" fontId="34" fillId="13" borderId="0" xfId="0" applyFont="1" applyFill="1" applyAlignment="1">
      <alignment horizontal="center"/>
    </xf>
    <xf numFmtId="0" fontId="1" fillId="0" borderId="0" xfId="0" applyFont="1" applyAlignment="1">
      <alignment horizontal="center" vertical="top"/>
    </xf>
    <xf numFmtId="0" fontId="6" fillId="9" borderId="21" xfId="0" applyFont="1" applyFill="1" applyBorder="1" applyAlignment="1">
      <alignment horizontal="right" vertical="center" wrapText="1"/>
    </xf>
    <xf numFmtId="0" fontId="36" fillId="0" borderId="0" xfId="0" applyFont="1" applyFill="1" applyAlignment="1">
      <alignment vertical="top"/>
    </xf>
    <xf numFmtId="0" fontId="36" fillId="0" borderId="0" xfId="0" applyFont="1" applyFill="1" applyAlignment="1">
      <alignment horizontal="left" vertical="top"/>
    </xf>
    <xf numFmtId="0" fontId="42" fillId="9" borderId="0" xfId="0" applyFont="1" applyFill="1" applyAlignment="1">
      <alignment horizontal="center"/>
    </xf>
    <xf numFmtId="0" fontId="48" fillId="9" borderId="0" xfId="0" applyFont="1" applyFill="1" applyAlignment="1">
      <alignment horizontal="right" vertical="center" wrapText="1"/>
    </xf>
    <xf numFmtId="0" fontId="15" fillId="9" borderId="0" xfId="0" applyFont="1" applyFill="1" applyAlignment="1">
      <alignment vertical="center" wrapText="1"/>
    </xf>
    <xf numFmtId="0" fontId="1" fillId="8" borderId="0" xfId="0" applyNumberFormat="1" applyFont="1" applyFill="1" applyBorder="1" applyAlignment="1" applyProtection="1">
      <alignment horizontal="center" vertical="center" wrapText="1" shrinkToFit="1"/>
    </xf>
    <xf numFmtId="0" fontId="1" fillId="8" borderId="0" xfId="0" applyFont="1" applyFill="1" applyBorder="1" applyAlignment="1" applyProtection="1">
      <alignment horizontal="center" vertical="center" wrapText="1" shrinkToFit="1"/>
    </xf>
    <xf numFmtId="0" fontId="4" fillId="0" borderId="5" xfId="2" applyFill="1" applyBorder="1" applyAlignment="1" applyProtection="1">
      <alignment horizontal="center" vertical="center" wrapText="1"/>
    </xf>
    <xf numFmtId="0" fontId="12" fillId="15" borderId="0" xfId="7" applyFont="1" applyFill="1" applyAlignment="1">
      <alignment horizontal="left" vertical="center" wrapText="1"/>
    </xf>
    <xf numFmtId="0" fontId="52" fillId="15" borderId="0" xfId="2" applyFont="1" applyFill="1" applyAlignment="1" applyProtection="1">
      <alignment horizontal="left" vertical="center"/>
    </xf>
    <xf numFmtId="0" fontId="12" fillId="15" borderId="0" xfId="7" applyFont="1" applyFill="1" applyAlignment="1">
      <alignment horizontal="left" vertical="center"/>
    </xf>
    <xf numFmtId="0" fontId="12" fillId="0" borderId="0" xfId="0" applyFont="1" applyAlignment="1">
      <alignment horizontal="left" vertical="center" wrapText="1"/>
    </xf>
    <xf numFmtId="0" fontId="4" fillId="0" borderId="5" xfId="2" applyFill="1" applyBorder="1" applyAlignment="1" applyProtection="1">
      <alignment horizontal="center" vertical="center"/>
    </xf>
    <xf numFmtId="0" fontId="4" fillId="8" borderId="5" xfId="2" applyFill="1" applyBorder="1" applyAlignment="1" applyProtection="1">
      <alignment horizontal="center" vertical="center"/>
    </xf>
    <xf numFmtId="44" fontId="4" fillId="0" borderId="21" xfId="2" applyNumberFormat="1" applyFill="1" applyBorder="1" applyAlignment="1" applyProtection="1">
      <alignment horizontal="center" textRotation="90" wrapText="1"/>
    </xf>
    <xf numFmtId="0" fontId="29" fillId="9" borderId="25" xfId="0" applyFont="1" applyFill="1" applyBorder="1" applyAlignment="1">
      <alignment horizontal="right"/>
    </xf>
    <xf numFmtId="0" fontId="29" fillId="9" borderId="26" xfId="0" applyFont="1" applyFill="1" applyBorder="1" applyAlignment="1">
      <alignment horizontal="right"/>
    </xf>
    <xf numFmtId="0" fontId="6" fillId="9" borderId="1" xfId="0" applyFont="1" applyFill="1" applyBorder="1" applyAlignment="1">
      <alignment horizontal="right" vertical="center" wrapText="1"/>
    </xf>
    <xf numFmtId="165" fontId="7" fillId="0" borderId="21" xfId="0" applyNumberFormat="1" applyFont="1" applyFill="1" applyBorder="1" applyAlignment="1" applyProtection="1">
      <alignment horizontal="center" vertical="center"/>
      <protection locked="0"/>
    </xf>
    <xf numFmtId="165" fontId="7" fillId="0" borderId="20" xfId="0" applyNumberFormat="1" applyFont="1" applyFill="1" applyBorder="1" applyAlignment="1" applyProtection="1">
      <alignment horizontal="center" vertical="center"/>
      <protection locked="0"/>
    </xf>
    <xf numFmtId="165" fontId="7" fillId="0" borderId="22" xfId="0" applyNumberFormat="1" applyFont="1" applyFill="1" applyBorder="1" applyAlignment="1" applyProtection="1">
      <alignment horizontal="center" vertical="center"/>
      <protection locked="0"/>
    </xf>
    <xf numFmtId="166" fontId="7" fillId="0" borderId="21" xfId="0" applyNumberFormat="1" applyFont="1" applyFill="1" applyBorder="1" applyAlignment="1" applyProtection="1">
      <alignment horizontal="left" vertical="center"/>
      <protection locked="0"/>
    </xf>
    <xf numFmtId="166" fontId="7" fillId="0" borderId="20" xfId="0" applyNumberFormat="1" applyFont="1" applyFill="1" applyBorder="1" applyAlignment="1" applyProtection="1">
      <alignment horizontal="left" vertical="center"/>
      <protection locked="0"/>
    </xf>
    <xf numFmtId="166" fontId="7" fillId="0" borderId="22" xfId="0" applyNumberFormat="1" applyFont="1" applyFill="1" applyBorder="1" applyAlignment="1" applyProtection="1">
      <alignment horizontal="left" vertical="center"/>
      <protection locked="0"/>
    </xf>
    <xf numFmtId="49" fontId="7" fillId="0" borderId="21" xfId="0" applyNumberFormat="1" applyFont="1" applyFill="1" applyBorder="1" applyAlignment="1" applyProtection="1">
      <alignment horizontal="left" vertical="center"/>
      <protection locked="0"/>
    </xf>
    <xf numFmtId="49" fontId="7" fillId="0" borderId="20" xfId="0" applyNumberFormat="1" applyFont="1" applyFill="1" applyBorder="1" applyAlignment="1" applyProtection="1">
      <alignment horizontal="left" vertical="center"/>
      <protection locked="0"/>
    </xf>
    <xf numFmtId="49" fontId="7" fillId="0" borderId="22" xfId="0" applyNumberFormat="1" applyFont="1" applyFill="1" applyBorder="1" applyAlignment="1" applyProtection="1">
      <alignment horizontal="left" vertical="center"/>
      <protection locked="0"/>
    </xf>
    <xf numFmtId="167" fontId="7" fillId="0" borderId="21" xfId="0" applyNumberFormat="1" applyFont="1" applyFill="1" applyBorder="1" applyAlignment="1" applyProtection="1">
      <alignment horizontal="left" vertical="center"/>
      <protection locked="0"/>
    </xf>
    <xf numFmtId="167" fontId="7" fillId="0" borderId="20" xfId="0" applyNumberFormat="1" applyFont="1" applyFill="1" applyBorder="1" applyAlignment="1" applyProtection="1">
      <alignment horizontal="left" vertical="center"/>
      <protection locked="0"/>
    </xf>
    <xf numFmtId="167" fontId="7" fillId="0" borderId="22" xfId="0" applyNumberFormat="1"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12" fillId="9" borderId="13" xfId="0" applyFont="1" applyFill="1" applyBorder="1" applyAlignment="1">
      <alignment horizontal="right" vertical="center"/>
    </xf>
    <xf numFmtId="0" fontId="12" fillId="9" borderId="23" xfId="0" applyFont="1" applyFill="1" applyBorder="1" applyAlignment="1">
      <alignment horizontal="right" vertical="center"/>
    </xf>
    <xf numFmtId="0" fontId="44" fillId="9" borderId="0" xfId="0" applyFont="1" applyFill="1" applyAlignment="1">
      <alignment horizontal="center" vertical="center" wrapText="1"/>
    </xf>
    <xf numFmtId="0" fontId="43" fillId="9" borderId="0" xfId="0" applyFont="1" applyFill="1" applyAlignment="1">
      <alignment horizontal="right" vertical="center" wrapText="1"/>
    </xf>
    <xf numFmtId="0" fontId="42" fillId="16" borderId="0" xfId="0" applyFont="1" applyFill="1" applyAlignment="1">
      <alignment horizontal="center"/>
    </xf>
    <xf numFmtId="0" fontId="27" fillId="9" borderId="0" xfId="0" applyFont="1" applyFill="1" applyAlignment="1">
      <alignment horizontal="center"/>
    </xf>
    <xf numFmtId="0" fontId="34" fillId="16" borderId="0" xfId="0" applyFont="1" applyFill="1" applyAlignment="1">
      <alignment horizontal="center"/>
    </xf>
    <xf numFmtId="0" fontId="40" fillId="13" borderId="0" xfId="0" applyFont="1" applyFill="1" applyAlignment="1">
      <alignment horizontal="right" vertical="center" wrapText="1"/>
    </xf>
    <xf numFmtId="0" fontId="41" fillId="13" borderId="0" xfId="0" applyFont="1" applyFill="1" applyAlignment="1">
      <alignment horizontal="center" vertical="center" wrapText="1"/>
    </xf>
    <xf numFmtId="0" fontId="46" fillId="0" borderId="0" xfId="0" applyFont="1" applyAlignment="1">
      <alignment horizontal="left" vertical="center" wrapText="1"/>
    </xf>
    <xf numFmtId="0" fontId="3" fillId="4" borderId="21"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169" fontId="18" fillId="4" borderId="21" xfId="0" applyNumberFormat="1" applyFont="1" applyFill="1" applyBorder="1" applyAlignment="1" applyProtection="1">
      <alignment horizontal="left" vertical="center"/>
      <protection locked="0"/>
    </xf>
    <xf numFmtId="169" fontId="18" fillId="4" borderId="22" xfId="0" applyNumberFormat="1" applyFont="1" applyFill="1" applyBorder="1" applyAlignment="1" applyProtection="1">
      <alignment horizontal="left" vertical="center"/>
      <protection locked="0"/>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0" xfId="0" applyFont="1" applyAlignment="1">
      <alignmen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23" xfId="0" applyFont="1" applyBorder="1" applyAlignment="1">
      <alignment horizontal="right" vertical="center" wrapText="1"/>
    </xf>
  </cellXfs>
  <cellStyles count="8">
    <cellStyle name="Euro" xfId="1"/>
    <cellStyle name="Komma" xfId="4" builtinId="3"/>
    <cellStyle name="Link" xfId="2" builtinId="8"/>
    <cellStyle name="Standard" xfId="0" builtinId="0"/>
    <cellStyle name="Standard 2" xfId="6"/>
    <cellStyle name="Standard 3" xfId="5"/>
    <cellStyle name="Standard 4" xfId="7"/>
    <cellStyle name="Währung" xfId="3" builtinId="4"/>
  </cellStyles>
  <dxfs count="21">
    <dxf>
      <font>
        <condense val="0"/>
        <extend val="0"/>
        <color indexed="9"/>
      </font>
    </dxf>
    <dxf>
      <font>
        <b/>
        <i val="0"/>
        <condense val="0"/>
        <extend val="0"/>
        <color indexed="8"/>
      </font>
      <fill>
        <patternFill>
          <bgColor indexed="10"/>
        </patternFill>
      </fill>
    </dxf>
    <dxf>
      <font>
        <condense val="0"/>
        <extend val="0"/>
        <color indexed="9"/>
      </font>
    </dxf>
    <dxf>
      <font>
        <b/>
        <i val="0"/>
        <condense val="0"/>
        <extend val="0"/>
        <color indexed="8"/>
      </font>
      <fill>
        <patternFill>
          <bgColor indexed="10"/>
        </patternFill>
      </fill>
    </dxf>
    <dxf>
      <font>
        <b/>
        <i val="0"/>
        <strike val="0"/>
        <condense val="0"/>
        <extend val="0"/>
        <outline val="0"/>
        <shadow val="0"/>
        <u val="none"/>
        <vertAlign val="baseline"/>
        <sz val="11"/>
        <color rgb="FF333333"/>
        <name val="Arial"/>
        <scheme val="none"/>
      </font>
      <numFmt numFmtId="12" formatCode="#,##0.00\ &quot;€&quot;;[Red]\-#,##0.00\ &quot;€&quo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333333"/>
        <name val="Arial"/>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333333"/>
        <name val="Arial"/>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6" tint="0.79998168889431442"/>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6" tint="0.39997558519241921"/>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FF0000"/>
        </patternFill>
      </fill>
    </dxf>
    <dxf>
      <fill>
        <patternFill>
          <bgColor rgb="FFFF0000"/>
        </patternFill>
      </fill>
    </dxf>
    <dxf>
      <font>
        <condense val="0"/>
        <extend val="0"/>
        <color indexed="8"/>
      </font>
      <fill>
        <patternFill>
          <bgColor rgb="FFFF0000"/>
        </patternFill>
      </fill>
    </dxf>
    <dxf>
      <font>
        <condense val="0"/>
        <extend val="0"/>
        <color indexed="8"/>
      </font>
      <fill>
        <patternFill>
          <bgColor indexed="43"/>
        </patternFill>
      </fill>
    </dxf>
    <dxf>
      <fill>
        <patternFill>
          <bgColor rgb="FFFFC000"/>
        </patternFill>
      </fill>
    </dxf>
    <dxf>
      <fill>
        <patternFill>
          <bgColor rgb="FF92D050"/>
        </patternFill>
      </fill>
    </dxf>
    <dxf>
      <fill>
        <patternFill>
          <bgColor rgb="FFFF0000"/>
        </patternFill>
      </fill>
    </dxf>
    <dxf>
      <fill>
        <patternFill>
          <bgColor rgb="FFFF0000"/>
        </patternFill>
      </fill>
    </dxf>
    <dxf>
      <font>
        <condense val="0"/>
        <extend val="0"/>
        <color indexed="8"/>
      </font>
      <fill>
        <patternFill>
          <bgColor rgb="FFFF0000"/>
        </patternFill>
      </fill>
    </dxf>
    <dxf>
      <font>
        <condense val="0"/>
        <extend val="0"/>
        <color indexed="8"/>
      </font>
      <fill>
        <patternFill>
          <bgColor indexed="43"/>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25</xdr:col>
      <xdr:colOff>1152525</xdr:colOff>
      <xdr:row>2</xdr:row>
      <xdr:rowOff>85725</xdr:rowOff>
    </xdr:from>
    <xdr:to>
      <xdr:col>25</xdr:col>
      <xdr:colOff>2409825</xdr:colOff>
      <xdr:row>4</xdr:row>
      <xdr:rowOff>142875</xdr:rowOff>
    </xdr:to>
    <xdr:pic>
      <xdr:nvPicPr>
        <xdr:cNvPr id="3" name="Grafi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75175" y="581025"/>
          <a:ext cx="1257300" cy="762000"/>
        </a:xfrm>
        <a:prstGeom prst="rect">
          <a:avLst/>
        </a:prstGeom>
      </xdr:spPr>
    </xdr:pic>
    <xdr:clientData/>
  </xdr:twoCellAnchor>
  <xdr:twoCellAnchor editAs="oneCell">
    <xdr:from>
      <xdr:col>17</xdr:col>
      <xdr:colOff>447675</xdr:colOff>
      <xdr:row>2</xdr:row>
      <xdr:rowOff>123825</xdr:rowOff>
    </xdr:from>
    <xdr:to>
      <xdr:col>18</xdr:col>
      <xdr:colOff>828675</xdr:colOff>
      <xdr:row>4</xdr:row>
      <xdr:rowOff>180975</xdr:rowOff>
    </xdr:to>
    <xdr:pic>
      <xdr:nvPicPr>
        <xdr:cNvPr id="4" name="Grafik 3">
          <a:extLst>
            <a:ext uri="{FF2B5EF4-FFF2-40B4-BE49-F238E27FC236}">
              <a16:creationId xmlns:a16="http://schemas.microsoft.com/office/drawing/2014/main" id="{51F388E2-D870-4BCD-9B14-3270D0C1AA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55100" y="619125"/>
          <a:ext cx="1257300"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1</xdr:row>
      <xdr:rowOff>89958</xdr:rowOff>
    </xdr:from>
    <xdr:to>
      <xdr:col>25</xdr:col>
      <xdr:colOff>1350434</xdr:colOff>
      <xdr:row>5</xdr:row>
      <xdr:rowOff>41302</xdr:rowOff>
    </xdr:to>
    <xdr:pic>
      <xdr:nvPicPr>
        <xdr:cNvPr id="2" name="COP" descr="DQ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7070050" y="423333"/>
          <a:ext cx="1350434" cy="1161019"/>
        </a:xfrm>
        <a:prstGeom prst="rect">
          <a:avLst/>
        </a:prstGeom>
        <a:noFill/>
        <a:effectLst>
          <a:glow rad="127000">
            <a:schemeClr val="accent1"/>
          </a:glow>
          <a:reflection endPos="0" dist="508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142875</xdr:colOff>
      <xdr:row>2</xdr:row>
      <xdr:rowOff>142875</xdr:rowOff>
    </xdr:from>
    <xdr:to>
      <xdr:col>18</xdr:col>
      <xdr:colOff>523875</xdr:colOff>
      <xdr:row>4</xdr:row>
      <xdr:rowOff>200025</xdr:rowOff>
    </xdr:to>
    <xdr:pic>
      <xdr:nvPicPr>
        <xdr:cNvPr id="3" name="Grafi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50300" y="638175"/>
          <a:ext cx="125730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1762125</xdr:colOff>
          <xdr:row>20</xdr:row>
          <xdr:rowOff>133350</xdr:rowOff>
        </xdr:from>
        <xdr:to>
          <xdr:col>3</xdr:col>
          <xdr:colOff>5343525</xdr:colOff>
          <xdr:row>20</xdr:row>
          <xdr:rowOff>133350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23</xdr:row>
          <xdr:rowOff>171450</xdr:rowOff>
        </xdr:from>
        <xdr:to>
          <xdr:col>3</xdr:col>
          <xdr:colOff>5343525</xdr:colOff>
          <xdr:row>23</xdr:row>
          <xdr:rowOff>171450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4318001</xdr:colOff>
      <xdr:row>1</xdr:row>
      <xdr:rowOff>103187</xdr:rowOff>
    </xdr:from>
    <xdr:to>
      <xdr:col>3</xdr:col>
      <xdr:colOff>5403533</xdr:colOff>
      <xdr:row>3</xdr:row>
      <xdr:rowOff>198437</xdr:rowOff>
    </xdr:to>
    <xdr:pic>
      <xdr:nvPicPr>
        <xdr:cNvPr id="5" name="Grafik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3126" y="349250"/>
          <a:ext cx="1085532" cy="674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304801</xdr:colOff>
      <xdr:row>8</xdr:row>
      <xdr:rowOff>76199</xdr:rowOff>
    </xdr:from>
    <xdr:to>
      <xdr:col>4</xdr:col>
      <xdr:colOff>1957071</xdr:colOff>
      <xdr:row>12</xdr:row>
      <xdr:rowOff>76199</xdr:rowOff>
    </xdr:to>
    <xdr:pic>
      <xdr:nvPicPr>
        <xdr:cNvPr id="3" name="Grafik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54026" y="2828924"/>
          <a:ext cx="1652270" cy="1019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DQSBIT\AZAV\Produkt_Management\Dokumentenpflege\XX_Korrektur_Pending\758D10J_Antrag-MassBm-FBW-AZ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1 Maßnahmen BM = FBW &lt;= BDKS"/>
      <sheetName val="Typ2 Maßnahmen BM = FBW &gt; BDKS"/>
      <sheetName val="Erläuterungen zum Ausfüllen"/>
      <sheetName val="Hinweise ÜBDKS"/>
      <sheetName val="BDKS 2020"/>
      <sheetName val="(c) Copyricht DQS Gruppe 2020"/>
      <sheetName val="Ermittlung Stichprobe"/>
      <sheetName val="DBEXPORT"/>
    </sheetNames>
    <sheetDataSet>
      <sheetData sheetId="0"/>
      <sheetData sheetId="1"/>
      <sheetData sheetId="2"/>
      <sheetData sheetId="3"/>
      <sheetData sheetId="4">
        <row r="2">
          <cell r="A2" t="str">
            <v>00000_HSA</v>
          </cell>
        </row>
      </sheetData>
      <sheetData sheetId="5"/>
      <sheetData sheetId="6"/>
      <sheetData sheetId="7"/>
    </sheetDataSet>
  </externalBook>
</externalLink>
</file>

<file path=xl/tables/table1.xml><?xml version="1.0" encoding="utf-8"?>
<table xmlns="http://schemas.openxmlformats.org/spreadsheetml/2006/main" id="1" name="Tabelle1" displayName="Tabelle1" ref="A1:E8" totalsRowShown="0" headerRowDxfId="9" tableBorderDxfId="8" headerRowCellStyle="Euro">
  <autoFilter ref="A1:E8"/>
  <tableColumns count="5">
    <tableColumn id="1" name="Kennziffer" dataDxfId="7"/>
    <tableColumn id="2" name="Maßnahmenziel"/>
    <tableColumn id="3" name="Art der Maßnahme" dataDxfId="6"/>
    <tableColumn id="4" name="Art des Preises" dataDxfId="5"/>
    <tableColumn id="5" name="Kostensatz auf Stundenbasis" dataDxfId="4"/>
  </tableColumns>
  <tableStyleInfo name="TableStyleMedium2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bin"/><Relationship Id="rId7" Type="http://schemas.openxmlformats.org/officeDocument/2006/relationships/image" Target="../media/image3.wmf"/><Relationship Id="rId2" Type="http://schemas.openxmlformats.org/officeDocument/2006/relationships/hyperlink" Target="https://www.arbeitsagentur.de/datei/dok_ba014848.pdf" TargetMode="External"/><Relationship Id="rId1" Type="http://schemas.openxmlformats.org/officeDocument/2006/relationships/hyperlink" Target="http://bdks-online.de/"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3.xml"/><Relationship Id="rId9" Type="http://schemas.openxmlformats.org/officeDocument/2006/relationships/image" Target="../media/image4.wmf"/></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508"/>
  <sheetViews>
    <sheetView tabSelected="1" zoomScaleNormal="100" zoomScaleSheetLayoutView="75" workbookViewId="0">
      <selection activeCell="E3" sqref="E3:G3"/>
    </sheetView>
  </sheetViews>
  <sheetFormatPr baseColWidth="10" defaultRowHeight="12.75" x14ac:dyDescent="0.2"/>
  <cols>
    <col min="1" max="1" width="7" customWidth="1"/>
    <col min="2" max="3" width="13.42578125" customWidth="1"/>
    <col min="4" max="4" width="17.85546875" customWidth="1"/>
    <col min="5" max="5" width="9.140625" customWidth="1"/>
    <col min="6" max="6" width="11.140625" customWidth="1"/>
    <col min="7" max="7" width="51.7109375" customWidth="1"/>
    <col min="8" max="8" width="54.140625" customWidth="1"/>
    <col min="9" max="9" width="12.85546875" customWidth="1"/>
    <col min="10" max="10" width="35.85546875" customWidth="1"/>
    <col min="11" max="11" width="31.7109375" customWidth="1"/>
    <col min="12" max="12" width="8.7109375" customWidth="1"/>
    <col min="13" max="13" width="21.85546875" customWidth="1"/>
    <col min="14" max="14" width="14.7109375" bestFit="1" customWidth="1"/>
    <col min="15" max="15" width="13.7109375" style="34" customWidth="1"/>
    <col min="16" max="16" width="20.28515625" customWidth="1"/>
    <col min="17" max="17" width="17.5703125" customWidth="1"/>
    <col min="18" max="20" width="13.140625" customWidth="1"/>
    <col min="21" max="21" width="12.140625" customWidth="1"/>
    <col min="22" max="22" width="26.85546875" customWidth="1"/>
    <col min="23" max="23" width="12.5703125" style="80" customWidth="1"/>
    <col min="24" max="24" width="13.140625" customWidth="1"/>
    <col min="25" max="25" width="8.5703125" customWidth="1"/>
    <col min="26" max="26" width="46.42578125" customWidth="1"/>
    <col min="29" max="29" width="12" customWidth="1"/>
  </cols>
  <sheetData>
    <row r="1" spans="1:26" ht="26.25" customHeight="1" x14ac:dyDescent="0.35">
      <c r="A1" s="201" t="s">
        <v>183</v>
      </c>
      <c r="B1" s="201"/>
      <c r="C1" s="163"/>
      <c r="D1" s="163"/>
      <c r="E1" s="200" t="s">
        <v>32</v>
      </c>
      <c r="F1" s="200"/>
      <c r="G1" s="200"/>
      <c r="H1" s="199" t="s">
        <v>105</v>
      </c>
      <c r="I1" s="199"/>
      <c r="J1" s="199"/>
      <c r="K1" s="164" t="s">
        <v>124</v>
      </c>
      <c r="L1" s="179"/>
      <c r="M1" s="180"/>
      <c r="N1" s="180"/>
      <c r="O1" s="180"/>
      <c r="P1" s="180"/>
      <c r="Q1" s="181"/>
      <c r="R1" s="165"/>
      <c r="S1" s="165"/>
      <c r="T1" s="165"/>
      <c r="U1" s="165"/>
      <c r="V1" s="165"/>
      <c r="W1" s="97"/>
      <c r="X1" s="165"/>
      <c r="Y1" s="92"/>
      <c r="Z1" s="92"/>
    </row>
    <row r="2" spans="1:26" ht="6.75" customHeight="1" x14ac:dyDescent="0.35">
      <c r="A2" s="92"/>
      <c r="B2" s="92"/>
      <c r="C2" s="92"/>
      <c r="D2" s="92"/>
      <c r="E2" s="92"/>
      <c r="F2" s="92"/>
      <c r="G2" s="92"/>
      <c r="H2" s="163"/>
      <c r="I2" s="163"/>
      <c r="J2" s="163"/>
      <c r="K2" s="92"/>
      <c r="L2" s="92"/>
      <c r="M2" s="92"/>
      <c r="N2" s="92"/>
      <c r="O2" s="92"/>
      <c r="P2" s="92"/>
      <c r="Q2" s="92"/>
      <c r="R2" s="92"/>
      <c r="S2" s="92"/>
      <c r="T2" s="92"/>
      <c r="U2" s="92"/>
      <c r="V2" s="92"/>
      <c r="W2" s="97"/>
      <c r="X2" s="92"/>
      <c r="Y2" s="92"/>
      <c r="Z2" s="92"/>
    </row>
    <row r="3" spans="1:26" s="5" customFormat="1" ht="26.25" customHeight="1" x14ac:dyDescent="0.4">
      <c r="A3" s="176" t="s">
        <v>78</v>
      </c>
      <c r="B3" s="177"/>
      <c r="C3" s="157"/>
      <c r="D3" s="157"/>
      <c r="E3" s="182"/>
      <c r="F3" s="183"/>
      <c r="G3" s="184"/>
      <c r="H3" s="95" t="s">
        <v>45</v>
      </c>
      <c r="I3" s="95" t="s">
        <v>39</v>
      </c>
      <c r="J3" s="95" t="s">
        <v>40</v>
      </c>
      <c r="K3" s="96" t="s">
        <v>31</v>
      </c>
      <c r="L3" s="179"/>
      <c r="M3" s="180"/>
      <c r="N3" s="180"/>
      <c r="O3" s="180"/>
      <c r="P3" s="180"/>
      <c r="Q3" s="181"/>
      <c r="R3" s="100"/>
      <c r="S3" s="100"/>
      <c r="T3" s="100"/>
      <c r="U3" s="100"/>
      <c r="V3" s="100"/>
      <c r="W3" s="101"/>
      <c r="X3" s="100"/>
      <c r="Y3" s="102"/>
      <c r="Z3" s="92"/>
    </row>
    <row r="4" spans="1:26" s="7" customFormat="1" ht="29.25" customHeight="1" x14ac:dyDescent="0.2">
      <c r="A4" s="178" t="s">
        <v>28</v>
      </c>
      <c r="B4" s="178"/>
      <c r="C4" s="160"/>
      <c r="D4" s="160"/>
      <c r="E4" s="185"/>
      <c r="F4" s="186"/>
      <c r="G4" s="187"/>
      <c r="H4" s="88"/>
      <c r="I4" s="91"/>
      <c r="J4" s="89"/>
      <c r="K4" s="96" t="s">
        <v>27</v>
      </c>
      <c r="L4" s="191"/>
      <c r="M4" s="192"/>
      <c r="N4" s="192"/>
      <c r="O4" s="192"/>
      <c r="P4" s="192"/>
      <c r="Q4" s="193"/>
      <c r="R4" s="93"/>
      <c r="S4" s="93"/>
      <c r="T4" s="93"/>
      <c r="U4" s="93"/>
      <c r="V4" s="93"/>
      <c r="W4" s="103"/>
      <c r="X4" s="93"/>
      <c r="Y4" s="93"/>
      <c r="Z4" s="92"/>
    </row>
    <row r="5" spans="1:26" s="7" customFormat="1" ht="27" customHeight="1" x14ac:dyDescent="0.2">
      <c r="A5" s="178" t="s">
        <v>29</v>
      </c>
      <c r="B5" s="178"/>
      <c r="C5" s="160"/>
      <c r="D5" s="160"/>
      <c r="E5" s="188"/>
      <c r="F5" s="189"/>
      <c r="G5" s="190"/>
      <c r="H5" s="197" t="s">
        <v>88</v>
      </c>
      <c r="I5" s="198"/>
      <c r="J5" s="90"/>
      <c r="K5" s="96" t="s">
        <v>30</v>
      </c>
      <c r="L5" s="194"/>
      <c r="M5" s="195"/>
      <c r="N5" s="195"/>
      <c r="O5" s="195"/>
      <c r="P5" s="195"/>
      <c r="Q5" s="196"/>
      <c r="R5" s="93"/>
      <c r="S5" s="93"/>
      <c r="T5" s="93"/>
      <c r="U5" s="93"/>
      <c r="V5" s="93"/>
      <c r="W5" s="103"/>
      <c r="X5" s="93"/>
      <c r="Y5" s="93"/>
      <c r="Z5" s="92"/>
    </row>
    <row r="6" spans="1:26" s="7" customFormat="1" ht="13.5" customHeight="1" x14ac:dyDescent="0.2">
      <c r="A6" s="93"/>
      <c r="B6" s="93" t="s">
        <v>17</v>
      </c>
      <c r="C6" s="93"/>
      <c r="D6" s="93"/>
      <c r="E6" s="93"/>
      <c r="F6" s="93"/>
      <c r="G6" s="94" t="s">
        <v>179</v>
      </c>
      <c r="H6" s="202" t="s">
        <v>181</v>
      </c>
      <c r="I6" s="202"/>
      <c r="J6" s="202"/>
      <c r="K6" s="93"/>
      <c r="L6" s="98"/>
      <c r="M6" s="98"/>
      <c r="N6" s="98"/>
      <c r="O6" s="98"/>
      <c r="P6" s="98"/>
      <c r="Q6" s="98"/>
      <c r="R6" s="98"/>
      <c r="S6" s="98"/>
      <c r="T6" s="98"/>
      <c r="U6" s="98"/>
      <c r="V6" s="98"/>
      <c r="W6" s="99"/>
      <c r="X6" s="98"/>
      <c r="Y6" s="93"/>
      <c r="Z6" s="92"/>
    </row>
    <row r="7" spans="1:26" s="44" customFormat="1" ht="87.75" customHeight="1" x14ac:dyDescent="0.2">
      <c r="A7" s="70" t="s">
        <v>80</v>
      </c>
      <c r="B7" s="75" t="s">
        <v>92</v>
      </c>
      <c r="C7" s="168" t="s">
        <v>148</v>
      </c>
      <c r="D7" s="75" t="s">
        <v>180</v>
      </c>
      <c r="E7" s="43" t="s">
        <v>20</v>
      </c>
      <c r="F7" s="168" t="s">
        <v>79</v>
      </c>
      <c r="G7" s="55" t="s">
        <v>36</v>
      </c>
      <c r="H7" s="173" t="s">
        <v>85</v>
      </c>
      <c r="I7" s="68" t="s">
        <v>47</v>
      </c>
      <c r="J7" s="68" t="s">
        <v>37</v>
      </c>
      <c r="K7" s="68" t="s">
        <v>38</v>
      </c>
      <c r="L7" s="68" t="s">
        <v>39</v>
      </c>
      <c r="M7" s="68" t="s">
        <v>40</v>
      </c>
      <c r="N7" s="143" t="s">
        <v>84</v>
      </c>
      <c r="O7" s="143" t="s">
        <v>43</v>
      </c>
      <c r="P7" s="144" t="s">
        <v>123</v>
      </c>
      <c r="Q7" s="143" t="s">
        <v>178</v>
      </c>
      <c r="R7" s="143" t="s">
        <v>98</v>
      </c>
      <c r="S7" s="143" t="s">
        <v>145</v>
      </c>
      <c r="T7" s="143" t="s">
        <v>146</v>
      </c>
      <c r="U7" s="145" t="s">
        <v>66</v>
      </c>
      <c r="V7" s="145" t="s">
        <v>74</v>
      </c>
      <c r="W7" s="146" t="s">
        <v>46</v>
      </c>
      <c r="X7" s="147" t="s">
        <v>96</v>
      </c>
      <c r="Y7" s="142" t="s">
        <v>33</v>
      </c>
      <c r="Z7" s="64" t="s">
        <v>49</v>
      </c>
    </row>
    <row r="8" spans="1:26" ht="18" customHeight="1" thickBot="1" x14ac:dyDescent="0.3">
      <c r="A8" s="16" t="s">
        <v>48</v>
      </c>
      <c r="B8" s="16" t="s">
        <v>182</v>
      </c>
      <c r="C8" s="16" t="s">
        <v>182</v>
      </c>
      <c r="D8" s="56" t="s">
        <v>81</v>
      </c>
      <c r="E8" s="56" t="s">
        <v>81</v>
      </c>
      <c r="F8" s="16" t="s">
        <v>48</v>
      </c>
      <c r="G8" s="56" t="s">
        <v>81</v>
      </c>
      <c r="H8" s="16" t="s">
        <v>48</v>
      </c>
      <c r="I8" s="56" t="s">
        <v>81</v>
      </c>
      <c r="J8" s="56" t="s">
        <v>81</v>
      </c>
      <c r="K8" s="56" t="s">
        <v>81</v>
      </c>
      <c r="L8" s="56" t="s">
        <v>81</v>
      </c>
      <c r="M8" s="56" t="s">
        <v>81</v>
      </c>
      <c r="N8" s="59" t="s">
        <v>182</v>
      </c>
      <c r="O8" s="16" t="s">
        <v>182</v>
      </c>
      <c r="P8" s="59" t="s">
        <v>81</v>
      </c>
      <c r="Q8" s="16" t="s">
        <v>48</v>
      </c>
      <c r="R8" s="16" t="s">
        <v>182</v>
      </c>
      <c r="S8" s="16" t="s">
        <v>182</v>
      </c>
      <c r="T8" s="16" t="s">
        <v>182</v>
      </c>
      <c r="U8" s="56" t="s">
        <v>81</v>
      </c>
      <c r="V8" s="56" t="s">
        <v>81</v>
      </c>
      <c r="W8" s="77" t="s">
        <v>48</v>
      </c>
      <c r="X8" s="77" t="s">
        <v>48</v>
      </c>
      <c r="Y8" s="59"/>
      <c r="Z8" s="59" t="s">
        <v>81</v>
      </c>
    </row>
    <row r="9" spans="1:26" s="12" customFormat="1" ht="35.1" hidden="1" customHeight="1" x14ac:dyDescent="0.2">
      <c r="A9" s="13" t="s">
        <v>69</v>
      </c>
      <c r="B9" s="2"/>
      <c r="C9" s="2"/>
      <c r="D9" s="2"/>
      <c r="E9" s="67">
        <v>0</v>
      </c>
      <c r="F9" s="53"/>
      <c r="G9" s="54" t="str">
        <f t="shared" ref="G9" si="0">IF(F9&lt;&gt;"",VLOOKUP(F9,TMSAETZE,2),"")</f>
        <v/>
      </c>
      <c r="H9" s="66"/>
      <c r="I9" s="57" t="str">
        <f t="shared" ref="I9:I72" si="1">IF(F9&lt;&gt;"",$E$3&amp;$L$3,"")</f>
        <v/>
      </c>
      <c r="J9" s="58" t="str">
        <f t="shared" ref="J9:J72" si="2">IF(F9&lt;&gt;"",$E$4,"")</f>
        <v/>
      </c>
      <c r="K9" s="58" t="str">
        <f t="shared" ref="K9:K72" si="3">IF(F9&lt;&gt;"",$H$4,"")</f>
        <v/>
      </c>
      <c r="L9" s="58" t="str">
        <f t="shared" ref="L9:L72" si="4">IF($F9&lt;&gt;"",$I$4,"")</f>
        <v/>
      </c>
      <c r="M9" s="58" t="str">
        <f t="shared" ref="M9:M72" si="5">IF($F9&lt;&gt;"",$J$4,"")</f>
        <v/>
      </c>
      <c r="N9" s="58"/>
      <c r="O9" s="33"/>
      <c r="P9" s="60" t="str">
        <f>IF(O9&lt;&gt;"",IF(O9&gt;8,"Achtung, kein §45!","OK"),"")</f>
        <v/>
      </c>
      <c r="Q9" s="35"/>
      <c r="R9" s="35"/>
      <c r="S9" s="35"/>
      <c r="T9" s="35"/>
      <c r="U9" s="63" t="str">
        <f>IF(F9&lt;&gt;"",IF(V9="Kostensatz je Teilnehmerstunde",Q9*W9,IF(V9="Kostensatz je Teilnehmerplatz pro Stunde",Q9*W9,W9)),"")</f>
        <v/>
      </c>
      <c r="V9" s="54" t="str">
        <f t="shared" ref="V9" si="6">IF(F9&lt;&gt;"",VLOOKUP(F9,TMSAETZE,4),"")</f>
        <v/>
      </c>
      <c r="W9" s="78"/>
      <c r="X9" s="78"/>
      <c r="Y9" s="61" t="str">
        <f t="shared" ref="Y9:Y72" si="7">IF(F9&lt;&gt;"",VLOOKUP(F9,TMSAETZE,5),"")</f>
        <v/>
      </c>
      <c r="Z9" s="62" t="str">
        <f>IF(F9&lt;&gt;"",IF(W9&gt;Y9,"Überschreitung = Stichprobe","OK"),"")</f>
        <v/>
      </c>
    </row>
    <row r="10" spans="1:26" s="12" customFormat="1" ht="65.099999999999994" customHeight="1" thickBot="1" x14ac:dyDescent="0.25">
      <c r="A10" s="13" t="s">
        <v>69</v>
      </c>
      <c r="B10" s="2"/>
      <c r="C10" s="2"/>
      <c r="D10" s="167" t="str">
        <f>IF(F10&lt;&gt;45112,B10&amp;" / "&amp;C10,"Einzelmaßnahme / Präsenzmaßnahme")</f>
        <v xml:space="preserve"> / </v>
      </c>
      <c r="E10" s="67">
        <v>1</v>
      </c>
      <c r="F10" s="53"/>
      <c r="G10" s="54" t="str">
        <f>IF('(c) Copyricht DQS Gruppe 2024'!$XFD$3="© D Q S B IT 2020",IF(F10&lt;&gt;"",VLOOKUP(F10,TMSAETZE,2,),""),"Copyright verletzt")</f>
        <v/>
      </c>
      <c r="H10" s="13"/>
      <c r="I10" s="57" t="str">
        <f t="shared" si="1"/>
        <v/>
      </c>
      <c r="J10" s="58" t="str">
        <f t="shared" si="2"/>
        <v/>
      </c>
      <c r="K10" s="58" t="str">
        <f t="shared" si="3"/>
        <v/>
      </c>
      <c r="L10" s="58" t="str">
        <f t="shared" si="4"/>
        <v/>
      </c>
      <c r="M10" s="58" t="str">
        <f t="shared" si="5"/>
        <v/>
      </c>
      <c r="N10" s="33"/>
      <c r="O10" s="33"/>
      <c r="P10" s="106" t="str">
        <f>IF(O10&lt;&gt;0,IF(O10&gt;8,"Achtung, kein §45 ggf. als §81 FBW Maßnahme beantragen!","OK"),"")</f>
        <v/>
      </c>
      <c r="Q10" s="156"/>
      <c r="R10" s="33">
        <v>0</v>
      </c>
      <c r="S10" s="156"/>
      <c r="T10" s="156"/>
      <c r="U10" s="63" t="str">
        <f t="shared" ref="U10:U73" si="8">IF(F10&lt;&gt;"",IF((VLOOKUP(F10,TMSAETZE,4,0))="Kostensatz je Teilnehmerstunde",Q10*W10,IF((VLOOKUP(F10,TMSAETZE,4,0))="Kostensatz je Teilnehmerplatz pro Stunde",Q10*W10,W10)),"")</f>
        <v/>
      </c>
      <c r="V10" s="54" t="str">
        <f t="shared" ref="V10:V73" si="9">IF(F10&lt;&gt;"",VLOOKUP(F10,TMSAETZE,4,0)&amp;" "&amp;VLOOKUP(F10,TMSAETZE,3,0),"")</f>
        <v/>
      </c>
      <c r="W10" s="79"/>
      <c r="X10" s="104"/>
      <c r="Y10" s="116" t="str">
        <f t="shared" si="7"/>
        <v/>
      </c>
      <c r="Z10" s="62" t="str">
        <f>IF(F10&lt;&gt;"",IF(W10&gt;(Y10*1.25),"Achtung Typ 2 eintragen - prüfung BA",IF(W10&gt;Y10,"Stichprobe 25% Korridor siehe Hinweise ÜBDKS","OK")),"")</f>
        <v/>
      </c>
    </row>
    <row r="11" spans="1:26" s="12" customFormat="1" ht="65.099999999999994" customHeight="1" thickBot="1" x14ac:dyDescent="0.25">
      <c r="A11" s="13" t="s">
        <v>69</v>
      </c>
      <c r="B11" s="2"/>
      <c r="C11" s="2"/>
      <c r="D11" s="167" t="str">
        <f t="shared" ref="D11:D74" si="10">IF(F11&lt;&gt;45112,B11&amp;" / "&amp;C11,"Einzelmaßnahme / Präsenzmaßnahme")</f>
        <v xml:space="preserve"> / </v>
      </c>
      <c r="E11" s="67">
        <v>2</v>
      </c>
      <c r="F11" s="53"/>
      <c r="G11" s="54" t="str">
        <f>IF('(c) Copyricht DQS Gruppe 2024'!$XFD$3="© D Q S B IT 2020",IF(F11&lt;&gt;"",VLOOKUP(F11,TMSAETZE,2,),""),"Copyright verletzt")</f>
        <v/>
      </c>
      <c r="H11" s="66"/>
      <c r="I11" s="57" t="str">
        <f t="shared" si="1"/>
        <v/>
      </c>
      <c r="J11" s="58" t="str">
        <f t="shared" si="2"/>
        <v/>
      </c>
      <c r="K11" s="58" t="str">
        <f t="shared" si="3"/>
        <v/>
      </c>
      <c r="L11" s="58" t="str">
        <f t="shared" si="4"/>
        <v/>
      </c>
      <c r="M11" s="58" t="str">
        <f t="shared" si="5"/>
        <v/>
      </c>
      <c r="N11" s="33"/>
      <c r="O11" s="33"/>
      <c r="P11" s="106" t="str">
        <f t="shared" ref="P11:P74" si="11">IF(O11&lt;&gt;0,IF(O11&gt;8,"Achtung, kein §45 ggf. als §81 FBW Maßnahme beantragen!","OK"),"")</f>
        <v/>
      </c>
      <c r="Q11" s="156"/>
      <c r="R11" s="33">
        <v>0</v>
      </c>
      <c r="S11" s="156"/>
      <c r="T11" s="156"/>
      <c r="U11" s="63" t="str">
        <f t="shared" si="8"/>
        <v/>
      </c>
      <c r="V11" s="54" t="str">
        <f t="shared" si="9"/>
        <v/>
      </c>
      <c r="W11" s="79"/>
      <c r="X11" s="104"/>
      <c r="Y11" s="116" t="str">
        <f t="shared" si="7"/>
        <v/>
      </c>
      <c r="Z11" s="62" t="str">
        <f t="shared" ref="Z11:Z74" si="12">IF(F11&lt;&gt;"",IF(W11&gt;(Y11*1.25),"Achtung Typ 2 eintragen - prüfung BA",IF(W11&gt;Y11,"Stichprobe 25% Korridor siehe Hinweise ÜBDKS","OK")),"")</f>
        <v/>
      </c>
    </row>
    <row r="12" spans="1:26" s="12" customFormat="1" ht="65.099999999999994" customHeight="1" thickBot="1" x14ac:dyDescent="0.25">
      <c r="A12" s="13" t="s">
        <v>69</v>
      </c>
      <c r="B12" s="2"/>
      <c r="C12" s="2"/>
      <c r="D12" s="167" t="str">
        <f t="shared" si="10"/>
        <v xml:space="preserve"> / </v>
      </c>
      <c r="E12" s="67">
        <v>3</v>
      </c>
      <c r="F12" s="53"/>
      <c r="G12" s="54" t="str">
        <f>IF('(c) Copyricht DQS Gruppe 2024'!$XFD$3="© D Q S B IT 2020",IF(F12&lt;&gt;"",VLOOKUP(F12,TMSAETZE,2,),""),"Copyright verletzt")</f>
        <v/>
      </c>
      <c r="H12" s="13"/>
      <c r="I12" s="57" t="str">
        <f t="shared" si="1"/>
        <v/>
      </c>
      <c r="J12" s="58" t="str">
        <f t="shared" si="2"/>
        <v/>
      </c>
      <c r="K12" s="58" t="str">
        <f t="shared" si="3"/>
        <v/>
      </c>
      <c r="L12" s="58" t="str">
        <f t="shared" si="4"/>
        <v/>
      </c>
      <c r="M12" s="58" t="str">
        <f t="shared" si="5"/>
        <v/>
      </c>
      <c r="N12" s="33"/>
      <c r="O12" s="33"/>
      <c r="P12" s="106" t="str">
        <f t="shared" si="11"/>
        <v/>
      </c>
      <c r="Q12" s="156"/>
      <c r="R12" s="33">
        <v>0</v>
      </c>
      <c r="S12" s="156"/>
      <c r="T12" s="156"/>
      <c r="U12" s="63" t="str">
        <f t="shared" si="8"/>
        <v/>
      </c>
      <c r="V12" s="54" t="str">
        <f t="shared" si="9"/>
        <v/>
      </c>
      <c r="W12" s="79"/>
      <c r="X12" s="104"/>
      <c r="Y12" s="116" t="str">
        <f t="shared" si="7"/>
        <v/>
      </c>
      <c r="Z12" s="62" t="str">
        <f t="shared" si="12"/>
        <v/>
      </c>
    </row>
    <row r="13" spans="1:26" s="12" customFormat="1" ht="65.099999999999994" customHeight="1" thickBot="1" x14ac:dyDescent="0.25">
      <c r="A13" s="13" t="s">
        <v>69</v>
      </c>
      <c r="B13" s="2"/>
      <c r="C13" s="2"/>
      <c r="D13" s="167" t="str">
        <f t="shared" si="10"/>
        <v xml:space="preserve"> / </v>
      </c>
      <c r="E13" s="67">
        <v>4</v>
      </c>
      <c r="F13" s="53"/>
      <c r="G13" s="54" t="str">
        <f>IF('(c) Copyricht DQS Gruppe 2024'!$XFD$3="© D Q S B IT 2020",IF(F13&lt;&gt;"",VLOOKUP(F13,TMSAETZE,2,),""),"Copyright verletzt")</f>
        <v/>
      </c>
      <c r="H13" s="13"/>
      <c r="I13" s="57" t="str">
        <f t="shared" si="1"/>
        <v/>
      </c>
      <c r="J13" s="58" t="str">
        <f t="shared" si="2"/>
        <v/>
      </c>
      <c r="K13" s="58" t="str">
        <f t="shared" si="3"/>
        <v/>
      </c>
      <c r="L13" s="58" t="str">
        <f t="shared" si="4"/>
        <v/>
      </c>
      <c r="M13" s="58" t="str">
        <f t="shared" si="5"/>
        <v/>
      </c>
      <c r="N13" s="33"/>
      <c r="O13" s="33"/>
      <c r="P13" s="106" t="str">
        <f t="shared" si="11"/>
        <v/>
      </c>
      <c r="Q13" s="156"/>
      <c r="R13" s="33">
        <v>0</v>
      </c>
      <c r="S13" s="156"/>
      <c r="T13" s="156"/>
      <c r="U13" s="63" t="str">
        <f t="shared" si="8"/>
        <v/>
      </c>
      <c r="V13" s="54" t="str">
        <f t="shared" si="9"/>
        <v/>
      </c>
      <c r="W13" s="79"/>
      <c r="X13" s="104"/>
      <c r="Y13" s="116" t="str">
        <f t="shared" si="7"/>
        <v/>
      </c>
      <c r="Z13" s="62" t="str">
        <f t="shared" si="12"/>
        <v/>
      </c>
    </row>
    <row r="14" spans="1:26" s="12" customFormat="1" ht="65.099999999999994" customHeight="1" thickBot="1" x14ac:dyDescent="0.25">
      <c r="A14" s="13" t="s">
        <v>69</v>
      </c>
      <c r="B14" s="2"/>
      <c r="C14" s="2"/>
      <c r="D14" s="167" t="str">
        <f t="shared" si="10"/>
        <v xml:space="preserve"> / </v>
      </c>
      <c r="E14" s="67">
        <v>5</v>
      </c>
      <c r="F14" s="53"/>
      <c r="G14" s="54" t="str">
        <f>IF('(c) Copyricht DQS Gruppe 2024'!$XFD$3="© D Q S B IT 2020",IF(F14&lt;&gt;"",VLOOKUP(F14,TMSAETZE,2,),""),"Copyright verletzt")</f>
        <v/>
      </c>
      <c r="H14" s="13"/>
      <c r="I14" s="57" t="str">
        <f t="shared" si="1"/>
        <v/>
      </c>
      <c r="J14" s="58" t="str">
        <f t="shared" si="2"/>
        <v/>
      </c>
      <c r="K14" s="58" t="str">
        <f t="shared" si="3"/>
        <v/>
      </c>
      <c r="L14" s="58" t="str">
        <f t="shared" si="4"/>
        <v/>
      </c>
      <c r="M14" s="58" t="str">
        <f t="shared" si="5"/>
        <v/>
      </c>
      <c r="N14" s="33"/>
      <c r="O14" s="33"/>
      <c r="P14" s="106" t="str">
        <f t="shared" si="11"/>
        <v/>
      </c>
      <c r="Q14" s="156"/>
      <c r="R14" s="33">
        <v>0</v>
      </c>
      <c r="S14" s="156"/>
      <c r="T14" s="156"/>
      <c r="U14" s="63" t="str">
        <f t="shared" si="8"/>
        <v/>
      </c>
      <c r="V14" s="54" t="str">
        <f t="shared" si="9"/>
        <v/>
      </c>
      <c r="W14" s="79"/>
      <c r="X14" s="104"/>
      <c r="Y14" s="116" t="str">
        <f t="shared" si="7"/>
        <v/>
      </c>
      <c r="Z14" s="62" t="str">
        <f t="shared" si="12"/>
        <v/>
      </c>
    </row>
    <row r="15" spans="1:26" s="12" customFormat="1" ht="65.099999999999994" customHeight="1" thickBot="1" x14ac:dyDescent="0.25">
      <c r="A15" s="13" t="s">
        <v>69</v>
      </c>
      <c r="B15" s="2"/>
      <c r="C15" s="2"/>
      <c r="D15" s="167" t="str">
        <f t="shared" si="10"/>
        <v xml:space="preserve"> / </v>
      </c>
      <c r="E15" s="67">
        <v>6</v>
      </c>
      <c r="F15" s="53"/>
      <c r="G15" s="54" t="str">
        <f>IF('(c) Copyricht DQS Gruppe 2024'!$XFD$3="© D Q S B IT 2020",IF(F15&lt;&gt;"",VLOOKUP(F15,TMSAETZE,2,),""),"Copyright verletzt")</f>
        <v/>
      </c>
      <c r="H15" s="13"/>
      <c r="I15" s="57" t="str">
        <f t="shared" si="1"/>
        <v/>
      </c>
      <c r="J15" s="58" t="str">
        <f t="shared" si="2"/>
        <v/>
      </c>
      <c r="K15" s="58" t="str">
        <f t="shared" si="3"/>
        <v/>
      </c>
      <c r="L15" s="58" t="str">
        <f t="shared" si="4"/>
        <v/>
      </c>
      <c r="M15" s="58" t="str">
        <f t="shared" si="5"/>
        <v/>
      </c>
      <c r="N15" s="33"/>
      <c r="O15" s="33"/>
      <c r="P15" s="106" t="str">
        <f t="shared" si="11"/>
        <v/>
      </c>
      <c r="Q15" s="156"/>
      <c r="R15" s="33">
        <v>0</v>
      </c>
      <c r="S15" s="156"/>
      <c r="T15" s="156"/>
      <c r="U15" s="63" t="str">
        <f t="shared" si="8"/>
        <v/>
      </c>
      <c r="V15" s="54" t="str">
        <f t="shared" si="9"/>
        <v/>
      </c>
      <c r="W15" s="79"/>
      <c r="X15" s="104"/>
      <c r="Y15" s="116" t="str">
        <f t="shared" si="7"/>
        <v/>
      </c>
      <c r="Z15" s="62" t="str">
        <f t="shared" si="12"/>
        <v/>
      </c>
    </row>
    <row r="16" spans="1:26" s="12" customFormat="1" ht="65.099999999999994" customHeight="1" thickBot="1" x14ac:dyDescent="0.25">
      <c r="A16" s="13" t="s">
        <v>69</v>
      </c>
      <c r="B16" s="2"/>
      <c r="C16" s="2"/>
      <c r="D16" s="167" t="str">
        <f t="shared" si="10"/>
        <v xml:space="preserve"> / </v>
      </c>
      <c r="E16" s="67">
        <v>7</v>
      </c>
      <c r="F16" s="53"/>
      <c r="G16" s="54" t="str">
        <f>IF('(c) Copyricht DQS Gruppe 2024'!$XFD$3="© D Q S B IT 2020",IF(F16&lt;&gt;"",VLOOKUP(F16,TMSAETZE,2,),""),"Copyright verletzt")</f>
        <v/>
      </c>
      <c r="H16" s="13"/>
      <c r="I16" s="57" t="str">
        <f t="shared" si="1"/>
        <v/>
      </c>
      <c r="J16" s="58" t="str">
        <f t="shared" si="2"/>
        <v/>
      </c>
      <c r="K16" s="58" t="str">
        <f t="shared" si="3"/>
        <v/>
      </c>
      <c r="L16" s="58" t="str">
        <f t="shared" si="4"/>
        <v/>
      </c>
      <c r="M16" s="58" t="str">
        <f t="shared" si="5"/>
        <v/>
      </c>
      <c r="N16" s="33"/>
      <c r="O16" s="33"/>
      <c r="P16" s="106" t="str">
        <f t="shared" si="11"/>
        <v/>
      </c>
      <c r="Q16" s="156"/>
      <c r="R16" s="33">
        <v>0</v>
      </c>
      <c r="S16" s="156"/>
      <c r="T16" s="156"/>
      <c r="U16" s="63" t="str">
        <f t="shared" si="8"/>
        <v/>
      </c>
      <c r="V16" s="54" t="str">
        <f t="shared" si="9"/>
        <v/>
      </c>
      <c r="W16" s="79"/>
      <c r="X16" s="104"/>
      <c r="Y16" s="116" t="str">
        <f t="shared" si="7"/>
        <v/>
      </c>
      <c r="Z16" s="62" t="str">
        <f t="shared" si="12"/>
        <v/>
      </c>
    </row>
    <row r="17" spans="1:26" s="12" customFormat="1" ht="65.099999999999994" customHeight="1" thickBot="1" x14ac:dyDescent="0.25">
      <c r="A17" s="13" t="s">
        <v>69</v>
      </c>
      <c r="B17" s="2"/>
      <c r="C17" s="2"/>
      <c r="D17" s="167" t="str">
        <f t="shared" si="10"/>
        <v xml:space="preserve"> / </v>
      </c>
      <c r="E17" s="67">
        <v>8</v>
      </c>
      <c r="F17" s="53"/>
      <c r="G17" s="54" t="str">
        <f>IF('(c) Copyricht DQS Gruppe 2024'!$XFD$3="© D Q S B IT 2020",IF(F17&lt;&gt;"",VLOOKUP(F17,TMSAETZE,2,),""),"Copyright verletzt")</f>
        <v/>
      </c>
      <c r="H17" s="13"/>
      <c r="I17" s="57" t="str">
        <f t="shared" si="1"/>
        <v/>
      </c>
      <c r="J17" s="58" t="str">
        <f t="shared" si="2"/>
        <v/>
      </c>
      <c r="K17" s="58" t="str">
        <f t="shared" si="3"/>
        <v/>
      </c>
      <c r="L17" s="58" t="str">
        <f t="shared" si="4"/>
        <v/>
      </c>
      <c r="M17" s="58" t="str">
        <f t="shared" si="5"/>
        <v/>
      </c>
      <c r="N17" s="33"/>
      <c r="O17" s="33"/>
      <c r="P17" s="106" t="str">
        <f t="shared" si="11"/>
        <v/>
      </c>
      <c r="Q17" s="156"/>
      <c r="R17" s="33">
        <v>0</v>
      </c>
      <c r="S17" s="156"/>
      <c r="T17" s="156"/>
      <c r="U17" s="63" t="str">
        <f t="shared" si="8"/>
        <v/>
      </c>
      <c r="V17" s="54" t="str">
        <f t="shared" si="9"/>
        <v/>
      </c>
      <c r="W17" s="79"/>
      <c r="X17" s="104"/>
      <c r="Y17" s="116" t="str">
        <f t="shared" si="7"/>
        <v/>
      </c>
      <c r="Z17" s="62" t="str">
        <f t="shared" si="12"/>
        <v/>
      </c>
    </row>
    <row r="18" spans="1:26" s="12" customFormat="1" ht="65.099999999999994" customHeight="1" thickBot="1" x14ac:dyDescent="0.25">
      <c r="A18" s="13" t="s">
        <v>69</v>
      </c>
      <c r="B18" s="2"/>
      <c r="C18" s="2"/>
      <c r="D18" s="167" t="str">
        <f t="shared" si="10"/>
        <v xml:space="preserve"> / </v>
      </c>
      <c r="E18" s="67">
        <v>9</v>
      </c>
      <c r="F18" s="53"/>
      <c r="G18" s="54" t="str">
        <f>IF('(c) Copyricht DQS Gruppe 2024'!$XFD$3="© D Q S B IT 2020",IF(F18&lt;&gt;"",VLOOKUP(F18,TMSAETZE,2,),""),"Copyright verletzt")</f>
        <v/>
      </c>
      <c r="H18" s="13"/>
      <c r="I18" s="57" t="str">
        <f t="shared" si="1"/>
        <v/>
      </c>
      <c r="J18" s="58" t="str">
        <f t="shared" si="2"/>
        <v/>
      </c>
      <c r="K18" s="58" t="str">
        <f t="shared" si="3"/>
        <v/>
      </c>
      <c r="L18" s="58" t="str">
        <f t="shared" si="4"/>
        <v/>
      </c>
      <c r="M18" s="58" t="str">
        <f t="shared" si="5"/>
        <v/>
      </c>
      <c r="N18" s="33"/>
      <c r="O18" s="33"/>
      <c r="P18" s="106" t="str">
        <f t="shared" si="11"/>
        <v/>
      </c>
      <c r="Q18" s="156"/>
      <c r="R18" s="33">
        <v>0</v>
      </c>
      <c r="S18" s="156"/>
      <c r="T18" s="156"/>
      <c r="U18" s="63" t="str">
        <f t="shared" si="8"/>
        <v/>
      </c>
      <c r="V18" s="54" t="str">
        <f t="shared" si="9"/>
        <v/>
      </c>
      <c r="W18" s="79"/>
      <c r="X18" s="104"/>
      <c r="Y18" s="116" t="str">
        <f t="shared" si="7"/>
        <v/>
      </c>
      <c r="Z18" s="62" t="str">
        <f t="shared" si="12"/>
        <v/>
      </c>
    </row>
    <row r="19" spans="1:26" s="12" customFormat="1" ht="65.099999999999994" customHeight="1" thickBot="1" x14ac:dyDescent="0.25">
      <c r="A19" s="13" t="s">
        <v>69</v>
      </c>
      <c r="B19" s="2"/>
      <c r="C19" s="2"/>
      <c r="D19" s="167" t="str">
        <f t="shared" si="10"/>
        <v xml:space="preserve"> / </v>
      </c>
      <c r="E19" s="67">
        <v>10</v>
      </c>
      <c r="F19" s="53"/>
      <c r="G19" s="54" t="str">
        <f>IF('(c) Copyricht DQS Gruppe 2024'!$XFD$3="© D Q S B IT 2020",IF(F19&lt;&gt;"",VLOOKUP(F19,TMSAETZE,2,),""),"Copyright verletzt")</f>
        <v/>
      </c>
      <c r="H19" s="13"/>
      <c r="I19" s="57" t="str">
        <f t="shared" si="1"/>
        <v/>
      </c>
      <c r="J19" s="58" t="str">
        <f t="shared" si="2"/>
        <v/>
      </c>
      <c r="K19" s="58" t="str">
        <f t="shared" si="3"/>
        <v/>
      </c>
      <c r="L19" s="58" t="str">
        <f t="shared" si="4"/>
        <v/>
      </c>
      <c r="M19" s="58" t="str">
        <f t="shared" si="5"/>
        <v/>
      </c>
      <c r="N19" s="33"/>
      <c r="O19" s="33"/>
      <c r="P19" s="106" t="str">
        <f t="shared" si="11"/>
        <v/>
      </c>
      <c r="Q19" s="156"/>
      <c r="R19" s="33">
        <v>0</v>
      </c>
      <c r="S19" s="156"/>
      <c r="T19" s="156"/>
      <c r="U19" s="63" t="str">
        <f t="shared" si="8"/>
        <v/>
      </c>
      <c r="V19" s="54" t="str">
        <f t="shared" si="9"/>
        <v/>
      </c>
      <c r="W19" s="79"/>
      <c r="X19" s="104"/>
      <c r="Y19" s="116" t="str">
        <f t="shared" si="7"/>
        <v/>
      </c>
      <c r="Z19" s="62" t="str">
        <f t="shared" si="12"/>
        <v/>
      </c>
    </row>
    <row r="20" spans="1:26" s="12" customFormat="1" ht="65.099999999999994" customHeight="1" thickBot="1" x14ac:dyDescent="0.25">
      <c r="A20" s="13" t="s">
        <v>69</v>
      </c>
      <c r="B20" s="2"/>
      <c r="C20" s="2"/>
      <c r="D20" s="167" t="str">
        <f t="shared" si="10"/>
        <v xml:space="preserve"> / </v>
      </c>
      <c r="E20" s="67">
        <v>11</v>
      </c>
      <c r="F20" s="53"/>
      <c r="G20" s="54" t="str">
        <f>IF('(c) Copyricht DQS Gruppe 2024'!$XFD$3="© D Q S B IT 2020",IF(F20&lt;&gt;"",VLOOKUP(F20,TMSAETZE,2,),""),"Copyright verletzt")</f>
        <v/>
      </c>
      <c r="H20" s="13"/>
      <c r="I20" s="57" t="str">
        <f t="shared" si="1"/>
        <v/>
      </c>
      <c r="J20" s="58" t="str">
        <f t="shared" si="2"/>
        <v/>
      </c>
      <c r="K20" s="58" t="str">
        <f t="shared" si="3"/>
        <v/>
      </c>
      <c r="L20" s="58" t="str">
        <f t="shared" si="4"/>
        <v/>
      </c>
      <c r="M20" s="58" t="str">
        <f t="shared" si="5"/>
        <v/>
      </c>
      <c r="N20" s="33"/>
      <c r="O20" s="33"/>
      <c r="P20" s="106" t="str">
        <f t="shared" si="11"/>
        <v/>
      </c>
      <c r="Q20" s="156"/>
      <c r="R20" s="33">
        <v>0</v>
      </c>
      <c r="S20" s="156"/>
      <c r="T20" s="156"/>
      <c r="U20" s="63" t="str">
        <f t="shared" si="8"/>
        <v/>
      </c>
      <c r="V20" s="54" t="str">
        <f t="shared" si="9"/>
        <v/>
      </c>
      <c r="W20" s="79"/>
      <c r="X20" s="104"/>
      <c r="Y20" s="116" t="str">
        <f t="shared" si="7"/>
        <v/>
      </c>
      <c r="Z20" s="62" t="str">
        <f t="shared" si="12"/>
        <v/>
      </c>
    </row>
    <row r="21" spans="1:26" s="12" customFormat="1" ht="65.099999999999994" customHeight="1" thickBot="1" x14ac:dyDescent="0.25">
      <c r="A21" s="13" t="s">
        <v>69</v>
      </c>
      <c r="B21" s="2"/>
      <c r="C21" s="2"/>
      <c r="D21" s="167" t="str">
        <f t="shared" si="10"/>
        <v xml:space="preserve"> / </v>
      </c>
      <c r="E21" s="67">
        <v>12</v>
      </c>
      <c r="F21" s="53"/>
      <c r="G21" s="54" t="str">
        <f>IF('(c) Copyricht DQS Gruppe 2024'!$XFD$3="© D Q S B IT 2020",IF(F21&lt;&gt;"",VLOOKUP(F21,TMSAETZE,2,),""),"Copyright verletzt")</f>
        <v/>
      </c>
      <c r="H21" s="13"/>
      <c r="I21" s="57" t="str">
        <f t="shared" si="1"/>
        <v/>
      </c>
      <c r="J21" s="58" t="str">
        <f t="shared" si="2"/>
        <v/>
      </c>
      <c r="K21" s="58" t="str">
        <f t="shared" si="3"/>
        <v/>
      </c>
      <c r="L21" s="58" t="str">
        <f t="shared" si="4"/>
        <v/>
      </c>
      <c r="M21" s="58" t="str">
        <f t="shared" si="5"/>
        <v/>
      </c>
      <c r="N21" s="33"/>
      <c r="O21" s="33"/>
      <c r="P21" s="106" t="str">
        <f t="shared" si="11"/>
        <v/>
      </c>
      <c r="Q21" s="156"/>
      <c r="R21" s="33">
        <v>0</v>
      </c>
      <c r="S21" s="156"/>
      <c r="T21" s="156"/>
      <c r="U21" s="63" t="str">
        <f t="shared" si="8"/>
        <v/>
      </c>
      <c r="V21" s="54" t="str">
        <f t="shared" si="9"/>
        <v/>
      </c>
      <c r="W21" s="79"/>
      <c r="X21" s="104"/>
      <c r="Y21" s="116" t="str">
        <f t="shared" si="7"/>
        <v/>
      </c>
      <c r="Z21" s="62" t="str">
        <f t="shared" si="12"/>
        <v/>
      </c>
    </row>
    <row r="22" spans="1:26" s="12" customFormat="1" ht="65.099999999999994" customHeight="1" thickBot="1" x14ac:dyDescent="0.25">
      <c r="A22" s="13" t="s">
        <v>69</v>
      </c>
      <c r="B22" s="2"/>
      <c r="C22" s="2"/>
      <c r="D22" s="167" t="str">
        <f t="shared" si="10"/>
        <v xml:space="preserve"> / </v>
      </c>
      <c r="E22" s="67">
        <v>13</v>
      </c>
      <c r="F22" s="53"/>
      <c r="G22" s="54" t="str">
        <f>IF('(c) Copyricht DQS Gruppe 2024'!$XFD$3="© D Q S B IT 2020",IF(F22&lt;&gt;"",VLOOKUP(F22,TMSAETZE,2,),""),"Copyright verletzt")</f>
        <v/>
      </c>
      <c r="H22" s="13"/>
      <c r="I22" s="57" t="str">
        <f t="shared" si="1"/>
        <v/>
      </c>
      <c r="J22" s="58" t="str">
        <f t="shared" si="2"/>
        <v/>
      </c>
      <c r="K22" s="58" t="str">
        <f t="shared" si="3"/>
        <v/>
      </c>
      <c r="L22" s="58" t="str">
        <f t="shared" si="4"/>
        <v/>
      </c>
      <c r="M22" s="58" t="str">
        <f t="shared" si="5"/>
        <v/>
      </c>
      <c r="N22" s="33"/>
      <c r="O22" s="33"/>
      <c r="P22" s="106" t="str">
        <f t="shared" si="11"/>
        <v/>
      </c>
      <c r="Q22" s="156"/>
      <c r="R22" s="33">
        <v>0</v>
      </c>
      <c r="S22" s="156"/>
      <c r="T22" s="156"/>
      <c r="U22" s="63" t="str">
        <f t="shared" si="8"/>
        <v/>
      </c>
      <c r="V22" s="54" t="str">
        <f t="shared" si="9"/>
        <v/>
      </c>
      <c r="W22" s="79"/>
      <c r="X22" s="104"/>
      <c r="Y22" s="116" t="str">
        <f t="shared" si="7"/>
        <v/>
      </c>
      <c r="Z22" s="62" t="str">
        <f t="shared" si="12"/>
        <v/>
      </c>
    </row>
    <row r="23" spans="1:26" s="12" customFormat="1" ht="65.099999999999994" customHeight="1" thickBot="1" x14ac:dyDescent="0.25">
      <c r="A23" s="13" t="s">
        <v>69</v>
      </c>
      <c r="B23" s="2"/>
      <c r="C23" s="2"/>
      <c r="D23" s="167" t="str">
        <f t="shared" si="10"/>
        <v xml:space="preserve"> / </v>
      </c>
      <c r="E23" s="67">
        <v>14</v>
      </c>
      <c r="F23" s="53"/>
      <c r="G23" s="54" t="str">
        <f>IF('(c) Copyricht DQS Gruppe 2024'!$XFD$3="© D Q S B IT 2020",IF(F23&lt;&gt;"",VLOOKUP(F23,TMSAETZE,2,),""),"Copyright verletzt")</f>
        <v/>
      </c>
      <c r="H23" s="13"/>
      <c r="I23" s="57" t="str">
        <f t="shared" si="1"/>
        <v/>
      </c>
      <c r="J23" s="58" t="str">
        <f t="shared" si="2"/>
        <v/>
      </c>
      <c r="K23" s="58" t="str">
        <f t="shared" si="3"/>
        <v/>
      </c>
      <c r="L23" s="58" t="str">
        <f t="shared" si="4"/>
        <v/>
      </c>
      <c r="M23" s="58" t="str">
        <f t="shared" si="5"/>
        <v/>
      </c>
      <c r="N23" s="33"/>
      <c r="O23" s="33"/>
      <c r="P23" s="106" t="str">
        <f t="shared" si="11"/>
        <v/>
      </c>
      <c r="Q23" s="156"/>
      <c r="R23" s="33">
        <v>0</v>
      </c>
      <c r="S23" s="156"/>
      <c r="T23" s="156"/>
      <c r="U23" s="63" t="str">
        <f t="shared" si="8"/>
        <v/>
      </c>
      <c r="V23" s="54" t="str">
        <f t="shared" si="9"/>
        <v/>
      </c>
      <c r="W23" s="79"/>
      <c r="X23" s="104"/>
      <c r="Y23" s="116" t="str">
        <f t="shared" si="7"/>
        <v/>
      </c>
      <c r="Z23" s="62" t="str">
        <f t="shared" si="12"/>
        <v/>
      </c>
    </row>
    <row r="24" spans="1:26" s="12" customFormat="1" ht="65.099999999999994" customHeight="1" thickBot="1" x14ac:dyDescent="0.25">
      <c r="A24" s="13" t="s">
        <v>69</v>
      </c>
      <c r="B24" s="2"/>
      <c r="C24" s="2"/>
      <c r="D24" s="167" t="str">
        <f t="shared" si="10"/>
        <v xml:space="preserve"> / </v>
      </c>
      <c r="E24" s="67">
        <v>15</v>
      </c>
      <c r="F24" s="53"/>
      <c r="G24" s="54" t="str">
        <f>IF('(c) Copyricht DQS Gruppe 2024'!$XFD$3="© D Q S B IT 2020",IF(F24&lt;&gt;"",VLOOKUP(F24,TMSAETZE,2,),""),"Copyright verletzt")</f>
        <v/>
      </c>
      <c r="H24" s="13"/>
      <c r="I24" s="57" t="str">
        <f t="shared" si="1"/>
        <v/>
      </c>
      <c r="J24" s="58" t="str">
        <f t="shared" si="2"/>
        <v/>
      </c>
      <c r="K24" s="58" t="str">
        <f t="shared" si="3"/>
        <v/>
      </c>
      <c r="L24" s="58" t="str">
        <f t="shared" si="4"/>
        <v/>
      </c>
      <c r="M24" s="58" t="str">
        <f t="shared" si="5"/>
        <v/>
      </c>
      <c r="N24" s="33"/>
      <c r="O24" s="33"/>
      <c r="P24" s="106" t="str">
        <f t="shared" si="11"/>
        <v/>
      </c>
      <c r="Q24" s="156"/>
      <c r="R24" s="33">
        <v>0</v>
      </c>
      <c r="S24" s="156"/>
      <c r="T24" s="156"/>
      <c r="U24" s="63" t="str">
        <f t="shared" si="8"/>
        <v/>
      </c>
      <c r="V24" s="54" t="str">
        <f t="shared" si="9"/>
        <v/>
      </c>
      <c r="W24" s="79"/>
      <c r="X24" s="104"/>
      <c r="Y24" s="116" t="str">
        <f t="shared" si="7"/>
        <v/>
      </c>
      <c r="Z24" s="62" t="str">
        <f t="shared" si="12"/>
        <v/>
      </c>
    </row>
    <row r="25" spans="1:26" s="12" customFormat="1" ht="65.099999999999994" customHeight="1" thickBot="1" x14ac:dyDescent="0.25">
      <c r="A25" s="13" t="s">
        <v>69</v>
      </c>
      <c r="B25" s="2"/>
      <c r="C25" s="2"/>
      <c r="D25" s="167" t="str">
        <f t="shared" si="10"/>
        <v xml:space="preserve"> / </v>
      </c>
      <c r="E25" s="67">
        <v>16</v>
      </c>
      <c r="F25" s="53"/>
      <c r="G25" s="54" t="str">
        <f>IF('(c) Copyricht DQS Gruppe 2024'!$XFD$3="© D Q S B IT 2020",IF(F25&lt;&gt;"",VLOOKUP(F25,TMSAETZE,2,),""),"Copyright verletzt")</f>
        <v/>
      </c>
      <c r="H25" s="13"/>
      <c r="I25" s="57" t="str">
        <f t="shared" si="1"/>
        <v/>
      </c>
      <c r="J25" s="58" t="str">
        <f t="shared" si="2"/>
        <v/>
      </c>
      <c r="K25" s="58" t="str">
        <f t="shared" si="3"/>
        <v/>
      </c>
      <c r="L25" s="58" t="str">
        <f t="shared" si="4"/>
        <v/>
      </c>
      <c r="M25" s="58" t="str">
        <f t="shared" si="5"/>
        <v/>
      </c>
      <c r="N25" s="33"/>
      <c r="O25" s="33"/>
      <c r="P25" s="106" t="str">
        <f t="shared" si="11"/>
        <v/>
      </c>
      <c r="Q25" s="156"/>
      <c r="R25" s="33">
        <v>0</v>
      </c>
      <c r="S25" s="156"/>
      <c r="T25" s="156"/>
      <c r="U25" s="63" t="str">
        <f t="shared" si="8"/>
        <v/>
      </c>
      <c r="V25" s="54" t="str">
        <f t="shared" si="9"/>
        <v/>
      </c>
      <c r="W25" s="79"/>
      <c r="X25" s="104"/>
      <c r="Y25" s="116" t="str">
        <f t="shared" si="7"/>
        <v/>
      </c>
      <c r="Z25" s="62" t="str">
        <f t="shared" si="12"/>
        <v/>
      </c>
    </row>
    <row r="26" spans="1:26" s="12" customFormat="1" ht="65.099999999999994" customHeight="1" thickBot="1" x14ac:dyDescent="0.25">
      <c r="A26" s="13" t="s">
        <v>69</v>
      </c>
      <c r="B26" s="2"/>
      <c r="C26" s="2"/>
      <c r="D26" s="167" t="str">
        <f t="shared" si="10"/>
        <v xml:space="preserve"> / </v>
      </c>
      <c r="E26" s="67">
        <v>17</v>
      </c>
      <c r="F26" s="53"/>
      <c r="G26" s="54" t="str">
        <f>IF('(c) Copyricht DQS Gruppe 2024'!$XFD$3="© D Q S B IT 2020",IF(F26&lt;&gt;"",VLOOKUP(F26,TMSAETZE,2,),""),"Copyright verletzt")</f>
        <v/>
      </c>
      <c r="H26" s="13"/>
      <c r="I26" s="57" t="str">
        <f t="shared" si="1"/>
        <v/>
      </c>
      <c r="J26" s="58" t="str">
        <f t="shared" si="2"/>
        <v/>
      </c>
      <c r="K26" s="58" t="str">
        <f t="shared" si="3"/>
        <v/>
      </c>
      <c r="L26" s="58" t="str">
        <f t="shared" si="4"/>
        <v/>
      </c>
      <c r="M26" s="58" t="str">
        <f t="shared" si="5"/>
        <v/>
      </c>
      <c r="N26" s="33"/>
      <c r="O26" s="33"/>
      <c r="P26" s="106" t="str">
        <f t="shared" si="11"/>
        <v/>
      </c>
      <c r="Q26" s="156"/>
      <c r="R26" s="33">
        <v>0</v>
      </c>
      <c r="S26" s="156"/>
      <c r="T26" s="156"/>
      <c r="U26" s="63" t="str">
        <f t="shared" si="8"/>
        <v/>
      </c>
      <c r="V26" s="54" t="str">
        <f t="shared" si="9"/>
        <v/>
      </c>
      <c r="W26" s="79"/>
      <c r="X26" s="104"/>
      <c r="Y26" s="116" t="str">
        <f t="shared" si="7"/>
        <v/>
      </c>
      <c r="Z26" s="62" t="str">
        <f t="shared" si="12"/>
        <v/>
      </c>
    </row>
    <row r="27" spans="1:26" s="12" customFormat="1" ht="65.099999999999994" customHeight="1" thickBot="1" x14ac:dyDescent="0.25">
      <c r="A27" s="13" t="s">
        <v>69</v>
      </c>
      <c r="B27" s="2"/>
      <c r="C27" s="2"/>
      <c r="D27" s="167" t="str">
        <f t="shared" si="10"/>
        <v xml:space="preserve"> / </v>
      </c>
      <c r="E27" s="67">
        <v>18</v>
      </c>
      <c r="F27" s="53"/>
      <c r="G27" s="54" t="str">
        <f>IF('(c) Copyricht DQS Gruppe 2024'!$XFD$3="© D Q S B IT 2020",IF(F27&lt;&gt;"",VLOOKUP(F27,TMSAETZE,2,),""),"Copyright verletzt")</f>
        <v/>
      </c>
      <c r="H27" s="13"/>
      <c r="I27" s="57" t="str">
        <f t="shared" si="1"/>
        <v/>
      </c>
      <c r="J27" s="58" t="str">
        <f t="shared" si="2"/>
        <v/>
      </c>
      <c r="K27" s="58" t="str">
        <f t="shared" si="3"/>
        <v/>
      </c>
      <c r="L27" s="58" t="str">
        <f t="shared" si="4"/>
        <v/>
      </c>
      <c r="M27" s="58" t="str">
        <f t="shared" si="5"/>
        <v/>
      </c>
      <c r="N27" s="33"/>
      <c r="O27" s="33"/>
      <c r="P27" s="106" t="str">
        <f t="shared" si="11"/>
        <v/>
      </c>
      <c r="Q27" s="156"/>
      <c r="R27" s="33">
        <v>0</v>
      </c>
      <c r="S27" s="156"/>
      <c r="T27" s="156"/>
      <c r="U27" s="63" t="str">
        <f t="shared" si="8"/>
        <v/>
      </c>
      <c r="V27" s="54" t="str">
        <f t="shared" si="9"/>
        <v/>
      </c>
      <c r="W27" s="79"/>
      <c r="X27" s="104"/>
      <c r="Y27" s="116" t="str">
        <f t="shared" si="7"/>
        <v/>
      </c>
      <c r="Z27" s="62" t="str">
        <f t="shared" si="12"/>
        <v/>
      </c>
    </row>
    <row r="28" spans="1:26" s="12" customFormat="1" ht="65.099999999999994" customHeight="1" thickBot="1" x14ac:dyDescent="0.25">
      <c r="A28" s="13" t="s">
        <v>69</v>
      </c>
      <c r="B28" s="2"/>
      <c r="C28" s="2"/>
      <c r="D28" s="167" t="str">
        <f t="shared" si="10"/>
        <v xml:space="preserve"> / </v>
      </c>
      <c r="E28" s="67">
        <v>19</v>
      </c>
      <c r="F28" s="53"/>
      <c r="G28" s="54" t="str">
        <f>IF('(c) Copyricht DQS Gruppe 2024'!$XFD$3="© D Q S B IT 2020",IF(F28&lt;&gt;"",VLOOKUP(F28,TMSAETZE,2,),""),"Copyright verletzt")</f>
        <v/>
      </c>
      <c r="H28" s="13"/>
      <c r="I28" s="57" t="str">
        <f t="shared" si="1"/>
        <v/>
      </c>
      <c r="J28" s="58" t="str">
        <f t="shared" si="2"/>
        <v/>
      </c>
      <c r="K28" s="58" t="str">
        <f t="shared" si="3"/>
        <v/>
      </c>
      <c r="L28" s="58" t="str">
        <f t="shared" si="4"/>
        <v/>
      </c>
      <c r="M28" s="58" t="str">
        <f t="shared" si="5"/>
        <v/>
      </c>
      <c r="N28" s="33"/>
      <c r="O28" s="33"/>
      <c r="P28" s="106" t="str">
        <f t="shared" si="11"/>
        <v/>
      </c>
      <c r="Q28" s="156"/>
      <c r="R28" s="33">
        <v>0</v>
      </c>
      <c r="S28" s="156"/>
      <c r="T28" s="156"/>
      <c r="U28" s="63" t="str">
        <f t="shared" si="8"/>
        <v/>
      </c>
      <c r="V28" s="54" t="str">
        <f t="shared" si="9"/>
        <v/>
      </c>
      <c r="W28" s="79"/>
      <c r="X28" s="104"/>
      <c r="Y28" s="116" t="str">
        <f t="shared" si="7"/>
        <v/>
      </c>
      <c r="Z28" s="62" t="str">
        <f t="shared" si="12"/>
        <v/>
      </c>
    </row>
    <row r="29" spans="1:26" s="12" customFormat="1" ht="65.099999999999994" customHeight="1" thickBot="1" x14ac:dyDescent="0.25">
      <c r="A29" s="13" t="s">
        <v>69</v>
      </c>
      <c r="B29" s="2"/>
      <c r="C29" s="2"/>
      <c r="D29" s="167" t="str">
        <f t="shared" si="10"/>
        <v xml:space="preserve"> / </v>
      </c>
      <c r="E29" s="67">
        <v>20</v>
      </c>
      <c r="F29" s="53"/>
      <c r="G29" s="54" t="str">
        <f>IF('(c) Copyricht DQS Gruppe 2024'!$XFD$3="© D Q S B IT 2020",IF(F29&lt;&gt;"",VLOOKUP(F29,TMSAETZE,2,),""),"Copyright verletzt")</f>
        <v/>
      </c>
      <c r="H29" s="13"/>
      <c r="I29" s="57" t="str">
        <f t="shared" si="1"/>
        <v/>
      </c>
      <c r="J29" s="58" t="str">
        <f t="shared" si="2"/>
        <v/>
      </c>
      <c r="K29" s="58" t="str">
        <f t="shared" si="3"/>
        <v/>
      </c>
      <c r="L29" s="58" t="str">
        <f t="shared" si="4"/>
        <v/>
      </c>
      <c r="M29" s="58" t="str">
        <f t="shared" si="5"/>
        <v/>
      </c>
      <c r="N29" s="33"/>
      <c r="O29" s="33"/>
      <c r="P29" s="106" t="str">
        <f t="shared" si="11"/>
        <v/>
      </c>
      <c r="Q29" s="156"/>
      <c r="R29" s="33">
        <v>0</v>
      </c>
      <c r="S29" s="156"/>
      <c r="T29" s="156"/>
      <c r="U29" s="63" t="str">
        <f t="shared" si="8"/>
        <v/>
      </c>
      <c r="V29" s="54" t="str">
        <f t="shared" si="9"/>
        <v/>
      </c>
      <c r="W29" s="79"/>
      <c r="X29" s="104"/>
      <c r="Y29" s="116" t="str">
        <f t="shared" si="7"/>
        <v/>
      </c>
      <c r="Z29" s="62" t="str">
        <f t="shared" si="12"/>
        <v/>
      </c>
    </row>
    <row r="30" spans="1:26" s="12" customFormat="1" ht="65.099999999999994" customHeight="1" thickBot="1" x14ac:dyDescent="0.25">
      <c r="A30" s="13" t="s">
        <v>69</v>
      </c>
      <c r="B30" s="2"/>
      <c r="C30" s="2"/>
      <c r="D30" s="167" t="str">
        <f t="shared" si="10"/>
        <v xml:space="preserve"> / </v>
      </c>
      <c r="E30" s="67">
        <v>21</v>
      </c>
      <c r="F30" s="53"/>
      <c r="G30" s="54" t="str">
        <f>IF('(c) Copyricht DQS Gruppe 2024'!$XFD$3="© D Q S B IT 2020",IF(F30&lt;&gt;"",VLOOKUP(F30,TMSAETZE,2,),""),"Copyright verletzt")</f>
        <v/>
      </c>
      <c r="H30" s="13"/>
      <c r="I30" s="57" t="str">
        <f t="shared" si="1"/>
        <v/>
      </c>
      <c r="J30" s="58" t="str">
        <f t="shared" si="2"/>
        <v/>
      </c>
      <c r="K30" s="58" t="str">
        <f t="shared" si="3"/>
        <v/>
      </c>
      <c r="L30" s="58" t="str">
        <f t="shared" si="4"/>
        <v/>
      </c>
      <c r="M30" s="58" t="str">
        <f t="shared" si="5"/>
        <v/>
      </c>
      <c r="N30" s="33"/>
      <c r="O30" s="33"/>
      <c r="P30" s="106" t="str">
        <f t="shared" si="11"/>
        <v/>
      </c>
      <c r="Q30" s="156"/>
      <c r="R30" s="33">
        <v>0</v>
      </c>
      <c r="S30" s="156"/>
      <c r="T30" s="156"/>
      <c r="U30" s="63" t="str">
        <f t="shared" si="8"/>
        <v/>
      </c>
      <c r="V30" s="54" t="str">
        <f t="shared" si="9"/>
        <v/>
      </c>
      <c r="W30" s="79"/>
      <c r="X30" s="104"/>
      <c r="Y30" s="116" t="str">
        <f t="shared" si="7"/>
        <v/>
      </c>
      <c r="Z30" s="62" t="str">
        <f t="shared" si="12"/>
        <v/>
      </c>
    </row>
    <row r="31" spans="1:26" s="12" customFormat="1" ht="65.099999999999994" customHeight="1" thickBot="1" x14ac:dyDescent="0.25">
      <c r="A31" s="13" t="s">
        <v>69</v>
      </c>
      <c r="B31" s="2"/>
      <c r="C31" s="2"/>
      <c r="D31" s="167" t="str">
        <f t="shared" si="10"/>
        <v xml:space="preserve"> / </v>
      </c>
      <c r="E31" s="67">
        <v>22</v>
      </c>
      <c r="F31" s="53"/>
      <c r="G31" s="54" t="str">
        <f>IF('(c) Copyricht DQS Gruppe 2024'!$XFD$3="© D Q S B IT 2020",IF(F31&lt;&gt;"",VLOOKUP(F31,TMSAETZE,2,),""),"Copyright verletzt")</f>
        <v/>
      </c>
      <c r="H31" s="13"/>
      <c r="I31" s="57" t="str">
        <f t="shared" si="1"/>
        <v/>
      </c>
      <c r="J31" s="58" t="str">
        <f t="shared" si="2"/>
        <v/>
      </c>
      <c r="K31" s="58" t="str">
        <f t="shared" si="3"/>
        <v/>
      </c>
      <c r="L31" s="58" t="str">
        <f t="shared" si="4"/>
        <v/>
      </c>
      <c r="M31" s="58" t="str">
        <f t="shared" si="5"/>
        <v/>
      </c>
      <c r="N31" s="33"/>
      <c r="O31" s="33"/>
      <c r="P31" s="106" t="str">
        <f t="shared" si="11"/>
        <v/>
      </c>
      <c r="Q31" s="156"/>
      <c r="R31" s="33">
        <v>0</v>
      </c>
      <c r="S31" s="156"/>
      <c r="T31" s="156"/>
      <c r="U31" s="63" t="str">
        <f t="shared" si="8"/>
        <v/>
      </c>
      <c r="V31" s="54" t="str">
        <f t="shared" si="9"/>
        <v/>
      </c>
      <c r="W31" s="79"/>
      <c r="X31" s="104"/>
      <c r="Y31" s="116" t="str">
        <f t="shared" si="7"/>
        <v/>
      </c>
      <c r="Z31" s="62" t="str">
        <f t="shared" si="12"/>
        <v/>
      </c>
    </row>
    <row r="32" spans="1:26" s="12" customFormat="1" ht="65.099999999999994" customHeight="1" thickBot="1" x14ac:dyDescent="0.25">
      <c r="A32" s="13" t="s">
        <v>69</v>
      </c>
      <c r="B32" s="2"/>
      <c r="C32" s="2"/>
      <c r="D32" s="167" t="str">
        <f t="shared" si="10"/>
        <v xml:space="preserve"> / </v>
      </c>
      <c r="E32" s="67">
        <v>23</v>
      </c>
      <c r="F32" s="53"/>
      <c r="G32" s="54" t="str">
        <f>IF('(c) Copyricht DQS Gruppe 2024'!$XFD$3="© D Q S B IT 2020",IF(F32&lt;&gt;"",VLOOKUP(F32,TMSAETZE,2,),""),"Copyright verletzt")</f>
        <v/>
      </c>
      <c r="H32" s="13"/>
      <c r="I32" s="57" t="str">
        <f t="shared" si="1"/>
        <v/>
      </c>
      <c r="J32" s="58" t="str">
        <f t="shared" si="2"/>
        <v/>
      </c>
      <c r="K32" s="58" t="str">
        <f t="shared" si="3"/>
        <v/>
      </c>
      <c r="L32" s="58" t="str">
        <f t="shared" si="4"/>
        <v/>
      </c>
      <c r="M32" s="58" t="str">
        <f t="shared" si="5"/>
        <v/>
      </c>
      <c r="N32" s="33"/>
      <c r="O32" s="33"/>
      <c r="P32" s="106" t="str">
        <f t="shared" si="11"/>
        <v/>
      </c>
      <c r="Q32" s="156"/>
      <c r="R32" s="33">
        <v>0</v>
      </c>
      <c r="S32" s="156"/>
      <c r="T32" s="156"/>
      <c r="U32" s="63" t="str">
        <f t="shared" si="8"/>
        <v/>
      </c>
      <c r="V32" s="54" t="str">
        <f t="shared" si="9"/>
        <v/>
      </c>
      <c r="W32" s="79"/>
      <c r="X32" s="104"/>
      <c r="Y32" s="116" t="str">
        <f t="shared" si="7"/>
        <v/>
      </c>
      <c r="Z32" s="62" t="str">
        <f t="shared" si="12"/>
        <v/>
      </c>
    </row>
    <row r="33" spans="1:26" s="12" customFormat="1" ht="65.099999999999994" customHeight="1" thickBot="1" x14ac:dyDescent="0.25">
      <c r="A33" s="13" t="s">
        <v>69</v>
      </c>
      <c r="B33" s="2"/>
      <c r="C33" s="2"/>
      <c r="D33" s="167" t="str">
        <f t="shared" si="10"/>
        <v xml:space="preserve"> / </v>
      </c>
      <c r="E33" s="67">
        <v>24</v>
      </c>
      <c r="F33" s="53"/>
      <c r="G33" s="54" t="str">
        <f>IF('(c) Copyricht DQS Gruppe 2024'!$XFD$3="© D Q S B IT 2020",IF(F33&lt;&gt;"",VLOOKUP(F33,TMSAETZE,2,),""),"Copyright verletzt")</f>
        <v/>
      </c>
      <c r="H33" s="13"/>
      <c r="I33" s="57" t="str">
        <f t="shared" si="1"/>
        <v/>
      </c>
      <c r="J33" s="58" t="str">
        <f t="shared" si="2"/>
        <v/>
      </c>
      <c r="K33" s="58" t="str">
        <f t="shared" si="3"/>
        <v/>
      </c>
      <c r="L33" s="58" t="str">
        <f t="shared" si="4"/>
        <v/>
      </c>
      <c r="M33" s="58" t="str">
        <f t="shared" si="5"/>
        <v/>
      </c>
      <c r="N33" s="33"/>
      <c r="O33" s="33"/>
      <c r="P33" s="106" t="str">
        <f t="shared" si="11"/>
        <v/>
      </c>
      <c r="Q33" s="156"/>
      <c r="R33" s="33">
        <v>0</v>
      </c>
      <c r="S33" s="156"/>
      <c r="T33" s="156"/>
      <c r="U33" s="63" t="str">
        <f t="shared" si="8"/>
        <v/>
      </c>
      <c r="V33" s="54" t="str">
        <f t="shared" si="9"/>
        <v/>
      </c>
      <c r="W33" s="79"/>
      <c r="X33" s="104"/>
      <c r="Y33" s="116" t="str">
        <f t="shared" si="7"/>
        <v/>
      </c>
      <c r="Z33" s="62" t="str">
        <f t="shared" si="12"/>
        <v/>
      </c>
    </row>
    <row r="34" spans="1:26" s="12" customFormat="1" ht="65.099999999999994" customHeight="1" thickBot="1" x14ac:dyDescent="0.25">
      <c r="A34" s="13" t="s">
        <v>69</v>
      </c>
      <c r="B34" s="2"/>
      <c r="C34" s="2"/>
      <c r="D34" s="167" t="str">
        <f t="shared" si="10"/>
        <v xml:space="preserve"> / </v>
      </c>
      <c r="E34" s="67">
        <v>25</v>
      </c>
      <c r="F34" s="53"/>
      <c r="G34" s="54" t="str">
        <f>IF('(c) Copyricht DQS Gruppe 2024'!$XFD$3="© D Q S B IT 2020",IF(F34&lt;&gt;"",VLOOKUP(F34,TMSAETZE,2,),""),"Copyright verletzt")</f>
        <v/>
      </c>
      <c r="H34" s="13"/>
      <c r="I34" s="57" t="str">
        <f t="shared" si="1"/>
        <v/>
      </c>
      <c r="J34" s="58" t="str">
        <f t="shared" si="2"/>
        <v/>
      </c>
      <c r="K34" s="58" t="str">
        <f t="shared" si="3"/>
        <v/>
      </c>
      <c r="L34" s="58" t="str">
        <f t="shared" si="4"/>
        <v/>
      </c>
      <c r="M34" s="58" t="str">
        <f t="shared" si="5"/>
        <v/>
      </c>
      <c r="N34" s="33"/>
      <c r="O34" s="33"/>
      <c r="P34" s="106" t="str">
        <f t="shared" si="11"/>
        <v/>
      </c>
      <c r="Q34" s="156"/>
      <c r="R34" s="33">
        <v>0</v>
      </c>
      <c r="S34" s="156"/>
      <c r="T34" s="156"/>
      <c r="U34" s="63" t="str">
        <f t="shared" si="8"/>
        <v/>
      </c>
      <c r="V34" s="54" t="str">
        <f t="shared" si="9"/>
        <v/>
      </c>
      <c r="W34" s="79"/>
      <c r="X34" s="104"/>
      <c r="Y34" s="116" t="str">
        <f t="shared" si="7"/>
        <v/>
      </c>
      <c r="Z34" s="62" t="str">
        <f t="shared" si="12"/>
        <v/>
      </c>
    </row>
    <row r="35" spans="1:26" s="12" customFormat="1" ht="65.099999999999994" customHeight="1" thickBot="1" x14ac:dyDescent="0.25">
      <c r="A35" s="13" t="s">
        <v>69</v>
      </c>
      <c r="B35" s="2"/>
      <c r="C35" s="2"/>
      <c r="D35" s="167" t="str">
        <f t="shared" si="10"/>
        <v xml:space="preserve"> / </v>
      </c>
      <c r="E35" s="67">
        <v>26</v>
      </c>
      <c r="F35" s="53"/>
      <c r="G35" s="54" t="str">
        <f>IF('(c) Copyricht DQS Gruppe 2024'!$XFD$3="© D Q S B IT 2020",IF(F35&lt;&gt;"",VLOOKUP(F35,TMSAETZE,2,),""),"Copyright verletzt")</f>
        <v/>
      </c>
      <c r="H35" s="13"/>
      <c r="I35" s="57" t="str">
        <f t="shared" si="1"/>
        <v/>
      </c>
      <c r="J35" s="58" t="str">
        <f t="shared" si="2"/>
        <v/>
      </c>
      <c r="K35" s="58" t="str">
        <f t="shared" si="3"/>
        <v/>
      </c>
      <c r="L35" s="58" t="str">
        <f t="shared" si="4"/>
        <v/>
      </c>
      <c r="M35" s="58" t="str">
        <f t="shared" si="5"/>
        <v/>
      </c>
      <c r="N35" s="33"/>
      <c r="O35" s="33"/>
      <c r="P35" s="106" t="str">
        <f t="shared" si="11"/>
        <v/>
      </c>
      <c r="Q35" s="156"/>
      <c r="R35" s="33">
        <v>0</v>
      </c>
      <c r="S35" s="156"/>
      <c r="T35" s="156"/>
      <c r="U35" s="63" t="str">
        <f t="shared" si="8"/>
        <v/>
      </c>
      <c r="V35" s="54" t="str">
        <f t="shared" si="9"/>
        <v/>
      </c>
      <c r="W35" s="79"/>
      <c r="X35" s="104"/>
      <c r="Y35" s="116" t="str">
        <f t="shared" si="7"/>
        <v/>
      </c>
      <c r="Z35" s="62" t="str">
        <f t="shared" si="12"/>
        <v/>
      </c>
    </row>
    <row r="36" spans="1:26" s="12" customFormat="1" ht="65.099999999999994" customHeight="1" thickBot="1" x14ac:dyDescent="0.25">
      <c r="A36" s="13" t="s">
        <v>69</v>
      </c>
      <c r="B36" s="2"/>
      <c r="C36" s="2"/>
      <c r="D36" s="167" t="str">
        <f t="shared" si="10"/>
        <v xml:space="preserve"> / </v>
      </c>
      <c r="E36" s="67">
        <v>27</v>
      </c>
      <c r="F36" s="53"/>
      <c r="G36" s="54" t="str">
        <f>IF('(c) Copyricht DQS Gruppe 2024'!$XFD$3="© D Q S B IT 2020",IF(F36&lt;&gt;"",VLOOKUP(F36,TMSAETZE,2,),""),"Copyright verletzt")</f>
        <v/>
      </c>
      <c r="H36" s="13"/>
      <c r="I36" s="57" t="str">
        <f t="shared" si="1"/>
        <v/>
      </c>
      <c r="J36" s="58" t="str">
        <f t="shared" si="2"/>
        <v/>
      </c>
      <c r="K36" s="58" t="str">
        <f t="shared" si="3"/>
        <v/>
      </c>
      <c r="L36" s="58" t="str">
        <f t="shared" si="4"/>
        <v/>
      </c>
      <c r="M36" s="58" t="str">
        <f t="shared" si="5"/>
        <v/>
      </c>
      <c r="N36" s="33"/>
      <c r="O36" s="33"/>
      <c r="P36" s="106" t="str">
        <f t="shared" si="11"/>
        <v/>
      </c>
      <c r="Q36" s="156"/>
      <c r="R36" s="33">
        <v>0</v>
      </c>
      <c r="S36" s="156"/>
      <c r="T36" s="156"/>
      <c r="U36" s="63" t="str">
        <f t="shared" si="8"/>
        <v/>
      </c>
      <c r="V36" s="54" t="str">
        <f t="shared" si="9"/>
        <v/>
      </c>
      <c r="W36" s="79"/>
      <c r="X36" s="104"/>
      <c r="Y36" s="116" t="str">
        <f t="shared" si="7"/>
        <v/>
      </c>
      <c r="Z36" s="62" t="str">
        <f t="shared" si="12"/>
        <v/>
      </c>
    </row>
    <row r="37" spans="1:26" s="12" customFormat="1" ht="65.099999999999994" customHeight="1" thickBot="1" x14ac:dyDescent="0.25">
      <c r="A37" s="13" t="s">
        <v>69</v>
      </c>
      <c r="B37" s="2"/>
      <c r="C37" s="2"/>
      <c r="D37" s="167" t="str">
        <f t="shared" si="10"/>
        <v xml:space="preserve"> / </v>
      </c>
      <c r="E37" s="67">
        <v>28</v>
      </c>
      <c r="F37" s="53"/>
      <c r="G37" s="54" t="str">
        <f>IF('(c) Copyricht DQS Gruppe 2024'!$XFD$3="© D Q S B IT 2020",IF(F37&lt;&gt;"",VLOOKUP(F37,TMSAETZE,2,),""),"Copyright verletzt")</f>
        <v/>
      </c>
      <c r="H37" s="13"/>
      <c r="I37" s="57" t="str">
        <f t="shared" si="1"/>
        <v/>
      </c>
      <c r="J37" s="58" t="str">
        <f t="shared" si="2"/>
        <v/>
      </c>
      <c r="K37" s="58" t="str">
        <f t="shared" si="3"/>
        <v/>
      </c>
      <c r="L37" s="58" t="str">
        <f t="shared" si="4"/>
        <v/>
      </c>
      <c r="M37" s="58" t="str">
        <f t="shared" si="5"/>
        <v/>
      </c>
      <c r="N37" s="33"/>
      <c r="O37" s="33"/>
      <c r="P37" s="106" t="str">
        <f t="shared" si="11"/>
        <v/>
      </c>
      <c r="Q37" s="156"/>
      <c r="R37" s="33">
        <v>0</v>
      </c>
      <c r="S37" s="156"/>
      <c r="T37" s="156"/>
      <c r="U37" s="63" t="str">
        <f t="shared" si="8"/>
        <v/>
      </c>
      <c r="V37" s="54" t="str">
        <f t="shared" si="9"/>
        <v/>
      </c>
      <c r="W37" s="79"/>
      <c r="X37" s="104"/>
      <c r="Y37" s="116" t="str">
        <f t="shared" si="7"/>
        <v/>
      </c>
      <c r="Z37" s="62" t="str">
        <f t="shared" si="12"/>
        <v/>
      </c>
    </row>
    <row r="38" spans="1:26" s="12" customFormat="1" ht="65.099999999999994" customHeight="1" thickBot="1" x14ac:dyDescent="0.25">
      <c r="A38" s="13" t="s">
        <v>69</v>
      </c>
      <c r="B38" s="2"/>
      <c r="C38" s="2"/>
      <c r="D38" s="167" t="str">
        <f t="shared" si="10"/>
        <v xml:space="preserve"> / </v>
      </c>
      <c r="E38" s="67">
        <v>29</v>
      </c>
      <c r="F38" s="53"/>
      <c r="G38" s="54" t="str">
        <f>IF('(c) Copyricht DQS Gruppe 2024'!$XFD$3="© D Q S B IT 2020",IF(F38&lt;&gt;"",VLOOKUP(F38,TMSAETZE,2,),""),"Copyright verletzt")</f>
        <v/>
      </c>
      <c r="H38" s="13"/>
      <c r="I38" s="57" t="str">
        <f t="shared" si="1"/>
        <v/>
      </c>
      <c r="J38" s="58" t="str">
        <f t="shared" si="2"/>
        <v/>
      </c>
      <c r="K38" s="58" t="str">
        <f t="shared" si="3"/>
        <v/>
      </c>
      <c r="L38" s="58" t="str">
        <f t="shared" si="4"/>
        <v/>
      </c>
      <c r="M38" s="58" t="str">
        <f t="shared" si="5"/>
        <v/>
      </c>
      <c r="N38" s="33"/>
      <c r="O38" s="33"/>
      <c r="P38" s="106" t="str">
        <f t="shared" si="11"/>
        <v/>
      </c>
      <c r="Q38" s="156"/>
      <c r="R38" s="33">
        <v>0</v>
      </c>
      <c r="S38" s="156"/>
      <c r="T38" s="156"/>
      <c r="U38" s="63" t="str">
        <f t="shared" si="8"/>
        <v/>
      </c>
      <c r="V38" s="54" t="str">
        <f t="shared" si="9"/>
        <v/>
      </c>
      <c r="W38" s="79"/>
      <c r="X38" s="104"/>
      <c r="Y38" s="116" t="str">
        <f t="shared" si="7"/>
        <v/>
      </c>
      <c r="Z38" s="62" t="str">
        <f t="shared" si="12"/>
        <v/>
      </c>
    </row>
    <row r="39" spans="1:26" s="12" customFormat="1" ht="65.099999999999994" customHeight="1" thickBot="1" x14ac:dyDescent="0.25">
      <c r="A39" s="13" t="s">
        <v>69</v>
      </c>
      <c r="B39" s="2"/>
      <c r="C39" s="2"/>
      <c r="D39" s="167" t="str">
        <f t="shared" si="10"/>
        <v xml:space="preserve"> / </v>
      </c>
      <c r="E39" s="67">
        <v>30</v>
      </c>
      <c r="F39" s="53"/>
      <c r="G39" s="54" t="str">
        <f>IF('(c) Copyricht DQS Gruppe 2024'!$XFD$3="© D Q S B IT 2020",IF(F39&lt;&gt;"",VLOOKUP(F39,TMSAETZE,2,),""),"Copyright verletzt")</f>
        <v/>
      </c>
      <c r="H39" s="13"/>
      <c r="I39" s="57" t="str">
        <f t="shared" si="1"/>
        <v/>
      </c>
      <c r="J39" s="58" t="str">
        <f t="shared" si="2"/>
        <v/>
      </c>
      <c r="K39" s="58" t="str">
        <f t="shared" si="3"/>
        <v/>
      </c>
      <c r="L39" s="58" t="str">
        <f t="shared" si="4"/>
        <v/>
      </c>
      <c r="M39" s="58" t="str">
        <f t="shared" si="5"/>
        <v/>
      </c>
      <c r="N39" s="33"/>
      <c r="O39" s="33"/>
      <c r="P39" s="106" t="str">
        <f t="shared" si="11"/>
        <v/>
      </c>
      <c r="Q39" s="156"/>
      <c r="R39" s="33">
        <v>0</v>
      </c>
      <c r="S39" s="156"/>
      <c r="T39" s="156"/>
      <c r="U39" s="63" t="str">
        <f t="shared" si="8"/>
        <v/>
      </c>
      <c r="V39" s="54" t="str">
        <f t="shared" si="9"/>
        <v/>
      </c>
      <c r="W39" s="79"/>
      <c r="X39" s="104"/>
      <c r="Y39" s="116" t="str">
        <f t="shared" si="7"/>
        <v/>
      </c>
      <c r="Z39" s="62" t="str">
        <f t="shared" si="12"/>
        <v/>
      </c>
    </row>
    <row r="40" spans="1:26" s="12" customFormat="1" ht="65.099999999999994" customHeight="1" thickBot="1" x14ac:dyDescent="0.25">
      <c r="A40" s="13" t="s">
        <v>69</v>
      </c>
      <c r="B40" s="2"/>
      <c r="C40" s="2"/>
      <c r="D40" s="167" t="str">
        <f t="shared" si="10"/>
        <v xml:space="preserve"> / </v>
      </c>
      <c r="E40" s="67">
        <v>31</v>
      </c>
      <c r="F40" s="53"/>
      <c r="G40" s="54" t="str">
        <f>IF('(c) Copyricht DQS Gruppe 2024'!$XFD$3="© D Q S B IT 2020",IF(F40&lt;&gt;"",VLOOKUP(F40,TMSAETZE,2,),""),"Copyright verletzt")</f>
        <v/>
      </c>
      <c r="H40" s="13"/>
      <c r="I40" s="57" t="str">
        <f t="shared" si="1"/>
        <v/>
      </c>
      <c r="J40" s="58" t="str">
        <f t="shared" si="2"/>
        <v/>
      </c>
      <c r="K40" s="58" t="str">
        <f t="shared" si="3"/>
        <v/>
      </c>
      <c r="L40" s="58" t="str">
        <f t="shared" si="4"/>
        <v/>
      </c>
      <c r="M40" s="58" t="str">
        <f t="shared" si="5"/>
        <v/>
      </c>
      <c r="N40" s="33"/>
      <c r="O40" s="33"/>
      <c r="P40" s="106" t="str">
        <f t="shared" si="11"/>
        <v/>
      </c>
      <c r="Q40" s="156"/>
      <c r="R40" s="33">
        <v>0</v>
      </c>
      <c r="S40" s="156"/>
      <c r="T40" s="156"/>
      <c r="U40" s="63" t="str">
        <f t="shared" si="8"/>
        <v/>
      </c>
      <c r="V40" s="54" t="str">
        <f t="shared" si="9"/>
        <v/>
      </c>
      <c r="W40" s="79"/>
      <c r="X40" s="104"/>
      <c r="Y40" s="116" t="str">
        <f t="shared" si="7"/>
        <v/>
      </c>
      <c r="Z40" s="62" t="str">
        <f t="shared" si="12"/>
        <v/>
      </c>
    </row>
    <row r="41" spans="1:26" s="12" customFormat="1" ht="65.099999999999994" customHeight="1" thickBot="1" x14ac:dyDescent="0.25">
      <c r="A41" s="13" t="s">
        <v>69</v>
      </c>
      <c r="B41" s="2"/>
      <c r="C41" s="2"/>
      <c r="D41" s="167" t="str">
        <f t="shared" si="10"/>
        <v xml:space="preserve"> / </v>
      </c>
      <c r="E41" s="67">
        <v>32</v>
      </c>
      <c r="F41" s="53"/>
      <c r="G41" s="54" t="str">
        <f>IF('(c) Copyricht DQS Gruppe 2024'!$XFD$3="© D Q S B IT 2020",IF(F41&lt;&gt;"",VLOOKUP(F41,TMSAETZE,2,),""),"Copyright verletzt")</f>
        <v/>
      </c>
      <c r="H41" s="13"/>
      <c r="I41" s="57" t="str">
        <f t="shared" si="1"/>
        <v/>
      </c>
      <c r="J41" s="58" t="str">
        <f t="shared" si="2"/>
        <v/>
      </c>
      <c r="K41" s="58" t="str">
        <f t="shared" si="3"/>
        <v/>
      </c>
      <c r="L41" s="58" t="str">
        <f t="shared" si="4"/>
        <v/>
      </c>
      <c r="M41" s="58" t="str">
        <f t="shared" si="5"/>
        <v/>
      </c>
      <c r="N41" s="33"/>
      <c r="O41" s="33"/>
      <c r="P41" s="106" t="str">
        <f t="shared" si="11"/>
        <v/>
      </c>
      <c r="Q41" s="156"/>
      <c r="R41" s="33">
        <v>0</v>
      </c>
      <c r="S41" s="156"/>
      <c r="T41" s="156"/>
      <c r="U41" s="63" t="str">
        <f t="shared" si="8"/>
        <v/>
      </c>
      <c r="V41" s="54" t="str">
        <f t="shared" si="9"/>
        <v/>
      </c>
      <c r="W41" s="79"/>
      <c r="X41" s="104"/>
      <c r="Y41" s="116" t="str">
        <f t="shared" si="7"/>
        <v/>
      </c>
      <c r="Z41" s="62" t="str">
        <f t="shared" si="12"/>
        <v/>
      </c>
    </row>
    <row r="42" spans="1:26" s="12" customFormat="1" ht="65.099999999999994" customHeight="1" thickBot="1" x14ac:dyDescent="0.25">
      <c r="A42" s="13" t="s">
        <v>69</v>
      </c>
      <c r="B42" s="2"/>
      <c r="C42" s="2"/>
      <c r="D42" s="167" t="str">
        <f t="shared" si="10"/>
        <v xml:space="preserve"> / </v>
      </c>
      <c r="E42" s="67">
        <v>33</v>
      </c>
      <c r="F42" s="53"/>
      <c r="G42" s="54" t="str">
        <f>IF('(c) Copyricht DQS Gruppe 2024'!$XFD$3="© D Q S B IT 2020",IF(F42&lt;&gt;"",VLOOKUP(F42,TMSAETZE,2,),""),"Copyright verletzt")</f>
        <v/>
      </c>
      <c r="H42" s="13"/>
      <c r="I42" s="57" t="str">
        <f t="shared" si="1"/>
        <v/>
      </c>
      <c r="J42" s="58" t="str">
        <f t="shared" si="2"/>
        <v/>
      </c>
      <c r="K42" s="58" t="str">
        <f t="shared" si="3"/>
        <v/>
      </c>
      <c r="L42" s="58" t="str">
        <f t="shared" si="4"/>
        <v/>
      </c>
      <c r="M42" s="58" t="str">
        <f t="shared" si="5"/>
        <v/>
      </c>
      <c r="N42" s="33"/>
      <c r="O42" s="33"/>
      <c r="P42" s="106" t="str">
        <f t="shared" si="11"/>
        <v/>
      </c>
      <c r="Q42" s="156"/>
      <c r="R42" s="33">
        <v>0</v>
      </c>
      <c r="S42" s="156"/>
      <c r="T42" s="156"/>
      <c r="U42" s="63" t="str">
        <f t="shared" si="8"/>
        <v/>
      </c>
      <c r="V42" s="54" t="str">
        <f t="shared" si="9"/>
        <v/>
      </c>
      <c r="W42" s="79"/>
      <c r="X42" s="104"/>
      <c r="Y42" s="116" t="str">
        <f t="shared" si="7"/>
        <v/>
      </c>
      <c r="Z42" s="62" t="str">
        <f t="shared" si="12"/>
        <v/>
      </c>
    </row>
    <row r="43" spans="1:26" s="12" customFormat="1" ht="65.099999999999994" customHeight="1" thickBot="1" x14ac:dyDescent="0.25">
      <c r="A43" s="13" t="s">
        <v>69</v>
      </c>
      <c r="B43" s="2"/>
      <c r="C43" s="2"/>
      <c r="D43" s="167" t="str">
        <f t="shared" si="10"/>
        <v xml:space="preserve"> / </v>
      </c>
      <c r="E43" s="67">
        <v>34</v>
      </c>
      <c r="F43" s="53"/>
      <c r="G43" s="54" t="str">
        <f>IF('(c) Copyricht DQS Gruppe 2024'!$XFD$3="© D Q S B IT 2020",IF(F43&lt;&gt;"",VLOOKUP(F43,TMSAETZE,2,),""),"Copyright verletzt")</f>
        <v/>
      </c>
      <c r="H43" s="13"/>
      <c r="I43" s="57" t="str">
        <f t="shared" si="1"/>
        <v/>
      </c>
      <c r="J43" s="58" t="str">
        <f t="shared" si="2"/>
        <v/>
      </c>
      <c r="K43" s="58" t="str">
        <f t="shared" si="3"/>
        <v/>
      </c>
      <c r="L43" s="58" t="str">
        <f t="shared" si="4"/>
        <v/>
      </c>
      <c r="M43" s="58" t="str">
        <f t="shared" si="5"/>
        <v/>
      </c>
      <c r="N43" s="33"/>
      <c r="O43" s="33"/>
      <c r="P43" s="106" t="str">
        <f t="shared" si="11"/>
        <v/>
      </c>
      <c r="Q43" s="156"/>
      <c r="R43" s="33">
        <v>0</v>
      </c>
      <c r="S43" s="156"/>
      <c r="T43" s="156"/>
      <c r="U43" s="63" t="str">
        <f t="shared" si="8"/>
        <v/>
      </c>
      <c r="V43" s="54" t="str">
        <f t="shared" si="9"/>
        <v/>
      </c>
      <c r="W43" s="79"/>
      <c r="X43" s="104"/>
      <c r="Y43" s="116" t="str">
        <f t="shared" si="7"/>
        <v/>
      </c>
      <c r="Z43" s="62" t="str">
        <f t="shared" si="12"/>
        <v/>
      </c>
    </row>
    <row r="44" spans="1:26" s="12" customFormat="1" ht="65.099999999999994" customHeight="1" thickBot="1" x14ac:dyDescent="0.25">
      <c r="A44" s="13" t="s">
        <v>69</v>
      </c>
      <c r="B44" s="2"/>
      <c r="C44" s="2"/>
      <c r="D44" s="167" t="str">
        <f t="shared" si="10"/>
        <v xml:space="preserve"> / </v>
      </c>
      <c r="E44" s="67">
        <v>35</v>
      </c>
      <c r="F44" s="53"/>
      <c r="G44" s="54" t="str">
        <f>IF('(c) Copyricht DQS Gruppe 2024'!$XFD$3="© D Q S B IT 2020",IF(F44&lt;&gt;"",VLOOKUP(F44,TMSAETZE,2,),""),"Copyright verletzt")</f>
        <v/>
      </c>
      <c r="H44" s="13"/>
      <c r="I44" s="57" t="str">
        <f t="shared" si="1"/>
        <v/>
      </c>
      <c r="J44" s="58" t="str">
        <f t="shared" si="2"/>
        <v/>
      </c>
      <c r="K44" s="58" t="str">
        <f t="shared" si="3"/>
        <v/>
      </c>
      <c r="L44" s="58" t="str">
        <f t="shared" si="4"/>
        <v/>
      </c>
      <c r="M44" s="58" t="str">
        <f t="shared" si="5"/>
        <v/>
      </c>
      <c r="N44" s="33"/>
      <c r="O44" s="33"/>
      <c r="P44" s="106" t="str">
        <f t="shared" si="11"/>
        <v/>
      </c>
      <c r="Q44" s="156"/>
      <c r="R44" s="33">
        <v>0</v>
      </c>
      <c r="S44" s="156"/>
      <c r="T44" s="156"/>
      <c r="U44" s="63" t="str">
        <f t="shared" si="8"/>
        <v/>
      </c>
      <c r="V44" s="54" t="str">
        <f t="shared" si="9"/>
        <v/>
      </c>
      <c r="W44" s="79"/>
      <c r="X44" s="104"/>
      <c r="Y44" s="116" t="str">
        <f t="shared" si="7"/>
        <v/>
      </c>
      <c r="Z44" s="62" t="str">
        <f t="shared" si="12"/>
        <v/>
      </c>
    </row>
    <row r="45" spans="1:26" s="12" customFormat="1" ht="65.099999999999994" customHeight="1" thickBot="1" x14ac:dyDescent="0.25">
      <c r="A45" s="13" t="s">
        <v>69</v>
      </c>
      <c r="B45" s="2"/>
      <c r="C45" s="2"/>
      <c r="D45" s="167" t="str">
        <f t="shared" si="10"/>
        <v xml:space="preserve"> / </v>
      </c>
      <c r="E45" s="67">
        <v>36</v>
      </c>
      <c r="F45" s="53"/>
      <c r="G45" s="54" t="str">
        <f>IF('(c) Copyricht DQS Gruppe 2024'!$XFD$3="© D Q S B IT 2020",IF(F45&lt;&gt;"",VLOOKUP(F45,TMSAETZE,2,),""),"Copyright verletzt")</f>
        <v/>
      </c>
      <c r="H45" s="13"/>
      <c r="I45" s="57" t="str">
        <f t="shared" si="1"/>
        <v/>
      </c>
      <c r="J45" s="58" t="str">
        <f t="shared" si="2"/>
        <v/>
      </c>
      <c r="K45" s="58" t="str">
        <f t="shared" si="3"/>
        <v/>
      </c>
      <c r="L45" s="58" t="str">
        <f t="shared" si="4"/>
        <v/>
      </c>
      <c r="M45" s="58" t="str">
        <f t="shared" si="5"/>
        <v/>
      </c>
      <c r="N45" s="33"/>
      <c r="O45" s="33"/>
      <c r="P45" s="106" t="str">
        <f t="shared" si="11"/>
        <v/>
      </c>
      <c r="Q45" s="156"/>
      <c r="R45" s="33">
        <v>0</v>
      </c>
      <c r="S45" s="156"/>
      <c r="T45" s="156"/>
      <c r="U45" s="63" t="str">
        <f t="shared" si="8"/>
        <v/>
      </c>
      <c r="V45" s="54" t="str">
        <f t="shared" si="9"/>
        <v/>
      </c>
      <c r="W45" s="79"/>
      <c r="X45" s="104"/>
      <c r="Y45" s="116" t="str">
        <f t="shared" si="7"/>
        <v/>
      </c>
      <c r="Z45" s="62" t="str">
        <f t="shared" si="12"/>
        <v/>
      </c>
    </row>
    <row r="46" spans="1:26" s="12" customFormat="1" ht="65.099999999999994" customHeight="1" thickBot="1" x14ac:dyDescent="0.25">
      <c r="A46" s="13" t="s">
        <v>69</v>
      </c>
      <c r="B46" s="2"/>
      <c r="C46" s="2"/>
      <c r="D46" s="167" t="str">
        <f t="shared" si="10"/>
        <v xml:space="preserve"> / </v>
      </c>
      <c r="E46" s="67">
        <v>37</v>
      </c>
      <c r="F46" s="53"/>
      <c r="G46" s="54" t="str">
        <f>IF('(c) Copyricht DQS Gruppe 2024'!$XFD$3="© D Q S B IT 2020",IF(F46&lt;&gt;"",VLOOKUP(F46,TMSAETZE,2,),""),"Copyright verletzt")</f>
        <v/>
      </c>
      <c r="H46" s="13"/>
      <c r="I46" s="57" t="str">
        <f t="shared" si="1"/>
        <v/>
      </c>
      <c r="J46" s="58" t="str">
        <f t="shared" si="2"/>
        <v/>
      </c>
      <c r="K46" s="58" t="str">
        <f t="shared" si="3"/>
        <v/>
      </c>
      <c r="L46" s="58" t="str">
        <f t="shared" si="4"/>
        <v/>
      </c>
      <c r="M46" s="58" t="str">
        <f t="shared" si="5"/>
        <v/>
      </c>
      <c r="N46" s="33"/>
      <c r="O46" s="33"/>
      <c r="P46" s="106" t="str">
        <f t="shared" si="11"/>
        <v/>
      </c>
      <c r="Q46" s="156"/>
      <c r="R46" s="33">
        <v>0</v>
      </c>
      <c r="S46" s="156"/>
      <c r="T46" s="156"/>
      <c r="U46" s="63" t="str">
        <f t="shared" si="8"/>
        <v/>
      </c>
      <c r="V46" s="54" t="str">
        <f t="shared" si="9"/>
        <v/>
      </c>
      <c r="W46" s="79"/>
      <c r="X46" s="104"/>
      <c r="Y46" s="116" t="str">
        <f t="shared" si="7"/>
        <v/>
      </c>
      <c r="Z46" s="62" t="str">
        <f t="shared" si="12"/>
        <v/>
      </c>
    </row>
    <row r="47" spans="1:26" s="12" customFormat="1" ht="65.099999999999994" customHeight="1" thickBot="1" x14ac:dyDescent="0.25">
      <c r="A47" s="13" t="s">
        <v>69</v>
      </c>
      <c r="B47" s="2"/>
      <c r="C47" s="2"/>
      <c r="D47" s="167" t="str">
        <f t="shared" si="10"/>
        <v xml:space="preserve"> / </v>
      </c>
      <c r="E47" s="67">
        <v>38</v>
      </c>
      <c r="F47" s="53"/>
      <c r="G47" s="54" t="str">
        <f>IF('(c) Copyricht DQS Gruppe 2024'!$XFD$3="© D Q S B IT 2020",IF(F47&lt;&gt;"",VLOOKUP(F47,TMSAETZE,2,),""),"Copyright verletzt")</f>
        <v/>
      </c>
      <c r="H47" s="13"/>
      <c r="I47" s="57" t="str">
        <f t="shared" si="1"/>
        <v/>
      </c>
      <c r="J47" s="58" t="str">
        <f t="shared" si="2"/>
        <v/>
      </c>
      <c r="K47" s="58" t="str">
        <f t="shared" si="3"/>
        <v/>
      </c>
      <c r="L47" s="58" t="str">
        <f t="shared" si="4"/>
        <v/>
      </c>
      <c r="M47" s="58" t="str">
        <f t="shared" si="5"/>
        <v/>
      </c>
      <c r="N47" s="33"/>
      <c r="O47" s="33"/>
      <c r="P47" s="106" t="str">
        <f t="shared" si="11"/>
        <v/>
      </c>
      <c r="Q47" s="156"/>
      <c r="R47" s="33">
        <v>0</v>
      </c>
      <c r="S47" s="156"/>
      <c r="T47" s="156"/>
      <c r="U47" s="63" t="str">
        <f t="shared" si="8"/>
        <v/>
      </c>
      <c r="V47" s="54" t="str">
        <f t="shared" si="9"/>
        <v/>
      </c>
      <c r="W47" s="79"/>
      <c r="X47" s="104"/>
      <c r="Y47" s="116" t="str">
        <f t="shared" si="7"/>
        <v/>
      </c>
      <c r="Z47" s="62" t="str">
        <f t="shared" si="12"/>
        <v/>
      </c>
    </row>
    <row r="48" spans="1:26" s="12" customFormat="1" ht="65.099999999999994" customHeight="1" thickBot="1" x14ac:dyDescent="0.25">
      <c r="A48" s="13" t="s">
        <v>69</v>
      </c>
      <c r="B48" s="2"/>
      <c r="C48" s="2"/>
      <c r="D48" s="167" t="str">
        <f t="shared" si="10"/>
        <v xml:space="preserve"> / </v>
      </c>
      <c r="E48" s="67">
        <v>39</v>
      </c>
      <c r="F48" s="53"/>
      <c r="G48" s="54" t="str">
        <f>IF('(c) Copyricht DQS Gruppe 2024'!$XFD$3="© D Q S B IT 2020",IF(F48&lt;&gt;"",VLOOKUP(F48,TMSAETZE,2,),""),"Copyright verletzt")</f>
        <v/>
      </c>
      <c r="H48" s="13"/>
      <c r="I48" s="57" t="str">
        <f t="shared" si="1"/>
        <v/>
      </c>
      <c r="J48" s="58" t="str">
        <f t="shared" si="2"/>
        <v/>
      </c>
      <c r="K48" s="58" t="str">
        <f t="shared" si="3"/>
        <v/>
      </c>
      <c r="L48" s="58" t="str">
        <f t="shared" si="4"/>
        <v/>
      </c>
      <c r="M48" s="58" t="str">
        <f t="shared" si="5"/>
        <v/>
      </c>
      <c r="N48" s="33"/>
      <c r="O48" s="33"/>
      <c r="P48" s="106" t="str">
        <f t="shared" si="11"/>
        <v/>
      </c>
      <c r="Q48" s="156"/>
      <c r="R48" s="33">
        <v>0</v>
      </c>
      <c r="S48" s="156"/>
      <c r="T48" s="156"/>
      <c r="U48" s="63" t="str">
        <f t="shared" si="8"/>
        <v/>
      </c>
      <c r="V48" s="54" t="str">
        <f t="shared" si="9"/>
        <v/>
      </c>
      <c r="W48" s="79"/>
      <c r="X48" s="104"/>
      <c r="Y48" s="116" t="str">
        <f t="shared" si="7"/>
        <v/>
      </c>
      <c r="Z48" s="62" t="str">
        <f t="shared" si="12"/>
        <v/>
      </c>
    </row>
    <row r="49" spans="1:26" s="12" customFormat="1" ht="65.099999999999994" customHeight="1" thickBot="1" x14ac:dyDescent="0.25">
      <c r="A49" s="13" t="s">
        <v>69</v>
      </c>
      <c r="B49" s="2"/>
      <c r="C49" s="2"/>
      <c r="D49" s="167" t="str">
        <f t="shared" si="10"/>
        <v xml:space="preserve"> / </v>
      </c>
      <c r="E49" s="67">
        <v>40</v>
      </c>
      <c r="F49" s="53"/>
      <c r="G49" s="54" t="str">
        <f>IF('(c) Copyricht DQS Gruppe 2024'!$XFD$3="© D Q S B IT 2020",IF(F49&lt;&gt;"",VLOOKUP(F49,TMSAETZE,2,),""),"Copyright verletzt")</f>
        <v/>
      </c>
      <c r="H49" s="13"/>
      <c r="I49" s="57" t="str">
        <f t="shared" si="1"/>
        <v/>
      </c>
      <c r="J49" s="58" t="str">
        <f t="shared" si="2"/>
        <v/>
      </c>
      <c r="K49" s="58" t="str">
        <f t="shared" si="3"/>
        <v/>
      </c>
      <c r="L49" s="58" t="str">
        <f t="shared" si="4"/>
        <v/>
      </c>
      <c r="M49" s="58" t="str">
        <f t="shared" si="5"/>
        <v/>
      </c>
      <c r="N49" s="33"/>
      <c r="O49" s="33"/>
      <c r="P49" s="106" t="str">
        <f t="shared" si="11"/>
        <v/>
      </c>
      <c r="Q49" s="156"/>
      <c r="R49" s="33">
        <v>0</v>
      </c>
      <c r="S49" s="156"/>
      <c r="T49" s="156"/>
      <c r="U49" s="63" t="str">
        <f t="shared" si="8"/>
        <v/>
      </c>
      <c r="V49" s="54" t="str">
        <f t="shared" si="9"/>
        <v/>
      </c>
      <c r="W49" s="79"/>
      <c r="X49" s="104"/>
      <c r="Y49" s="116" t="str">
        <f t="shared" si="7"/>
        <v/>
      </c>
      <c r="Z49" s="62" t="str">
        <f t="shared" si="12"/>
        <v/>
      </c>
    </row>
    <row r="50" spans="1:26" s="12" customFormat="1" ht="65.099999999999994" customHeight="1" thickBot="1" x14ac:dyDescent="0.25">
      <c r="A50" s="13" t="s">
        <v>69</v>
      </c>
      <c r="B50" s="2"/>
      <c r="C50" s="2"/>
      <c r="D50" s="167" t="str">
        <f t="shared" si="10"/>
        <v xml:space="preserve"> / </v>
      </c>
      <c r="E50" s="67">
        <v>41</v>
      </c>
      <c r="F50" s="53"/>
      <c r="G50" s="54" t="str">
        <f>IF('(c) Copyricht DQS Gruppe 2024'!$XFD$3="© D Q S B IT 2020",IF(F50&lt;&gt;"",VLOOKUP(F50,TMSAETZE,2,),""),"Copyright verletzt")</f>
        <v/>
      </c>
      <c r="H50" s="13"/>
      <c r="I50" s="57" t="str">
        <f t="shared" si="1"/>
        <v/>
      </c>
      <c r="J50" s="58" t="str">
        <f t="shared" si="2"/>
        <v/>
      </c>
      <c r="K50" s="58" t="str">
        <f t="shared" si="3"/>
        <v/>
      </c>
      <c r="L50" s="58" t="str">
        <f t="shared" si="4"/>
        <v/>
      </c>
      <c r="M50" s="58" t="str">
        <f t="shared" si="5"/>
        <v/>
      </c>
      <c r="N50" s="33"/>
      <c r="O50" s="33"/>
      <c r="P50" s="106" t="str">
        <f t="shared" si="11"/>
        <v/>
      </c>
      <c r="Q50" s="156"/>
      <c r="R50" s="33">
        <v>0</v>
      </c>
      <c r="S50" s="156"/>
      <c r="T50" s="156"/>
      <c r="U50" s="63" t="str">
        <f t="shared" si="8"/>
        <v/>
      </c>
      <c r="V50" s="54" t="str">
        <f t="shared" si="9"/>
        <v/>
      </c>
      <c r="W50" s="79"/>
      <c r="X50" s="104"/>
      <c r="Y50" s="116" t="str">
        <f t="shared" si="7"/>
        <v/>
      </c>
      <c r="Z50" s="62" t="str">
        <f t="shared" si="12"/>
        <v/>
      </c>
    </row>
    <row r="51" spans="1:26" s="12" customFormat="1" ht="65.099999999999994" customHeight="1" thickBot="1" x14ac:dyDescent="0.25">
      <c r="A51" s="13" t="s">
        <v>69</v>
      </c>
      <c r="B51" s="2"/>
      <c r="C51" s="2"/>
      <c r="D51" s="167" t="str">
        <f t="shared" si="10"/>
        <v xml:space="preserve"> / </v>
      </c>
      <c r="E51" s="67">
        <v>42</v>
      </c>
      <c r="F51" s="53"/>
      <c r="G51" s="54" t="str">
        <f>IF('(c) Copyricht DQS Gruppe 2024'!$XFD$3="© D Q S B IT 2020",IF(F51&lt;&gt;"",VLOOKUP(F51,TMSAETZE,2,),""),"Copyright verletzt")</f>
        <v/>
      </c>
      <c r="H51" s="13"/>
      <c r="I51" s="57" t="str">
        <f t="shared" si="1"/>
        <v/>
      </c>
      <c r="J51" s="58" t="str">
        <f t="shared" si="2"/>
        <v/>
      </c>
      <c r="K51" s="58" t="str">
        <f t="shared" si="3"/>
        <v/>
      </c>
      <c r="L51" s="58" t="str">
        <f t="shared" si="4"/>
        <v/>
      </c>
      <c r="M51" s="58" t="str">
        <f t="shared" si="5"/>
        <v/>
      </c>
      <c r="N51" s="33"/>
      <c r="O51" s="33"/>
      <c r="P51" s="106" t="str">
        <f t="shared" si="11"/>
        <v/>
      </c>
      <c r="Q51" s="156"/>
      <c r="R51" s="33">
        <v>0</v>
      </c>
      <c r="S51" s="156"/>
      <c r="T51" s="156"/>
      <c r="U51" s="63" t="str">
        <f t="shared" si="8"/>
        <v/>
      </c>
      <c r="V51" s="54" t="str">
        <f t="shared" si="9"/>
        <v/>
      </c>
      <c r="W51" s="79"/>
      <c r="X51" s="104"/>
      <c r="Y51" s="116" t="str">
        <f t="shared" si="7"/>
        <v/>
      </c>
      <c r="Z51" s="62" t="str">
        <f t="shared" si="12"/>
        <v/>
      </c>
    </row>
    <row r="52" spans="1:26" s="12" customFormat="1" ht="65.099999999999994" customHeight="1" thickBot="1" x14ac:dyDescent="0.25">
      <c r="A52" s="13" t="s">
        <v>69</v>
      </c>
      <c r="B52" s="2"/>
      <c r="C52" s="2"/>
      <c r="D52" s="167" t="str">
        <f t="shared" si="10"/>
        <v xml:space="preserve"> / </v>
      </c>
      <c r="E52" s="67">
        <v>43</v>
      </c>
      <c r="F52" s="53"/>
      <c r="G52" s="54" t="str">
        <f>IF('(c) Copyricht DQS Gruppe 2024'!$XFD$3="© D Q S B IT 2020",IF(F52&lt;&gt;"",VLOOKUP(F52,TMSAETZE,2,),""),"Copyright verletzt")</f>
        <v/>
      </c>
      <c r="H52" s="13"/>
      <c r="I52" s="57" t="str">
        <f t="shared" si="1"/>
        <v/>
      </c>
      <c r="J52" s="58" t="str">
        <f t="shared" si="2"/>
        <v/>
      </c>
      <c r="K52" s="58" t="str">
        <f t="shared" si="3"/>
        <v/>
      </c>
      <c r="L52" s="58" t="str">
        <f t="shared" si="4"/>
        <v/>
      </c>
      <c r="M52" s="58" t="str">
        <f t="shared" si="5"/>
        <v/>
      </c>
      <c r="N52" s="33"/>
      <c r="O52" s="33"/>
      <c r="P52" s="106" t="str">
        <f t="shared" si="11"/>
        <v/>
      </c>
      <c r="Q52" s="156"/>
      <c r="R52" s="33">
        <v>0</v>
      </c>
      <c r="S52" s="156"/>
      <c r="T52" s="156"/>
      <c r="U52" s="63" t="str">
        <f t="shared" si="8"/>
        <v/>
      </c>
      <c r="V52" s="54" t="str">
        <f t="shared" si="9"/>
        <v/>
      </c>
      <c r="W52" s="79"/>
      <c r="X52" s="104"/>
      <c r="Y52" s="116" t="str">
        <f t="shared" si="7"/>
        <v/>
      </c>
      <c r="Z52" s="62" t="str">
        <f t="shared" si="12"/>
        <v/>
      </c>
    </row>
    <row r="53" spans="1:26" s="12" customFormat="1" ht="65.099999999999994" customHeight="1" thickBot="1" x14ac:dyDescent="0.25">
      <c r="A53" s="13" t="s">
        <v>69</v>
      </c>
      <c r="B53" s="2"/>
      <c r="C53" s="2"/>
      <c r="D53" s="167" t="str">
        <f t="shared" si="10"/>
        <v xml:space="preserve"> / </v>
      </c>
      <c r="E53" s="67">
        <v>44</v>
      </c>
      <c r="F53" s="53"/>
      <c r="G53" s="54" t="str">
        <f>IF('(c) Copyricht DQS Gruppe 2024'!$XFD$3="© D Q S B IT 2020",IF(F53&lt;&gt;"",VLOOKUP(F53,TMSAETZE,2,),""),"Copyright verletzt")</f>
        <v/>
      </c>
      <c r="H53" s="13"/>
      <c r="I53" s="57" t="str">
        <f t="shared" si="1"/>
        <v/>
      </c>
      <c r="J53" s="58" t="str">
        <f t="shared" si="2"/>
        <v/>
      </c>
      <c r="K53" s="58" t="str">
        <f t="shared" si="3"/>
        <v/>
      </c>
      <c r="L53" s="58" t="str">
        <f t="shared" si="4"/>
        <v/>
      </c>
      <c r="M53" s="58" t="str">
        <f t="shared" si="5"/>
        <v/>
      </c>
      <c r="N53" s="33"/>
      <c r="O53" s="33"/>
      <c r="P53" s="106" t="str">
        <f t="shared" si="11"/>
        <v/>
      </c>
      <c r="Q53" s="156"/>
      <c r="R53" s="33">
        <v>0</v>
      </c>
      <c r="S53" s="156"/>
      <c r="T53" s="156"/>
      <c r="U53" s="63" t="str">
        <f t="shared" si="8"/>
        <v/>
      </c>
      <c r="V53" s="54" t="str">
        <f t="shared" si="9"/>
        <v/>
      </c>
      <c r="W53" s="79"/>
      <c r="X53" s="104"/>
      <c r="Y53" s="116" t="str">
        <f t="shared" si="7"/>
        <v/>
      </c>
      <c r="Z53" s="62" t="str">
        <f t="shared" si="12"/>
        <v/>
      </c>
    </row>
    <row r="54" spans="1:26" s="12" customFormat="1" ht="65.099999999999994" customHeight="1" thickBot="1" x14ac:dyDescent="0.25">
      <c r="A54" s="13" t="s">
        <v>69</v>
      </c>
      <c r="B54" s="2"/>
      <c r="C54" s="2"/>
      <c r="D54" s="167" t="str">
        <f t="shared" si="10"/>
        <v xml:space="preserve"> / </v>
      </c>
      <c r="E54" s="67">
        <v>45</v>
      </c>
      <c r="F54" s="53"/>
      <c r="G54" s="54" t="str">
        <f>IF('(c) Copyricht DQS Gruppe 2024'!$XFD$3="© D Q S B IT 2020",IF(F54&lt;&gt;"",VLOOKUP(F54,TMSAETZE,2,),""),"Copyright verletzt")</f>
        <v/>
      </c>
      <c r="H54" s="13"/>
      <c r="I54" s="57" t="str">
        <f t="shared" si="1"/>
        <v/>
      </c>
      <c r="J54" s="58" t="str">
        <f t="shared" si="2"/>
        <v/>
      </c>
      <c r="K54" s="58" t="str">
        <f t="shared" si="3"/>
        <v/>
      </c>
      <c r="L54" s="58" t="str">
        <f t="shared" si="4"/>
        <v/>
      </c>
      <c r="M54" s="58" t="str">
        <f t="shared" si="5"/>
        <v/>
      </c>
      <c r="N54" s="33"/>
      <c r="O54" s="33"/>
      <c r="P54" s="106" t="str">
        <f t="shared" si="11"/>
        <v/>
      </c>
      <c r="Q54" s="156"/>
      <c r="R54" s="33">
        <v>0</v>
      </c>
      <c r="S54" s="156"/>
      <c r="T54" s="156"/>
      <c r="U54" s="63" t="str">
        <f t="shared" si="8"/>
        <v/>
      </c>
      <c r="V54" s="54" t="str">
        <f t="shared" si="9"/>
        <v/>
      </c>
      <c r="W54" s="79"/>
      <c r="X54" s="104"/>
      <c r="Y54" s="116" t="str">
        <f t="shared" si="7"/>
        <v/>
      </c>
      <c r="Z54" s="62" t="str">
        <f t="shared" si="12"/>
        <v/>
      </c>
    </row>
    <row r="55" spans="1:26" s="12" customFormat="1" ht="65.099999999999994" customHeight="1" thickBot="1" x14ac:dyDescent="0.25">
      <c r="A55" s="13" t="s">
        <v>69</v>
      </c>
      <c r="B55" s="2"/>
      <c r="C55" s="2"/>
      <c r="D55" s="167" t="str">
        <f t="shared" si="10"/>
        <v xml:space="preserve"> / </v>
      </c>
      <c r="E55" s="67">
        <v>46</v>
      </c>
      <c r="F55" s="53"/>
      <c r="G55" s="54" t="str">
        <f>IF('(c) Copyricht DQS Gruppe 2024'!$XFD$3="© D Q S B IT 2020",IF(F55&lt;&gt;"",VLOOKUP(F55,TMSAETZE,2,),""),"Copyright verletzt")</f>
        <v/>
      </c>
      <c r="H55" s="13"/>
      <c r="I55" s="57" t="str">
        <f t="shared" si="1"/>
        <v/>
      </c>
      <c r="J55" s="58" t="str">
        <f t="shared" si="2"/>
        <v/>
      </c>
      <c r="K55" s="58" t="str">
        <f t="shared" si="3"/>
        <v/>
      </c>
      <c r="L55" s="58" t="str">
        <f t="shared" si="4"/>
        <v/>
      </c>
      <c r="M55" s="58" t="str">
        <f t="shared" si="5"/>
        <v/>
      </c>
      <c r="N55" s="33"/>
      <c r="O55" s="33"/>
      <c r="P55" s="106" t="str">
        <f t="shared" si="11"/>
        <v/>
      </c>
      <c r="Q55" s="156"/>
      <c r="R55" s="33">
        <v>0</v>
      </c>
      <c r="S55" s="156"/>
      <c r="T55" s="156"/>
      <c r="U55" s="63" t="str">
        <f t="shared" si="8"/>
        <v/>
      </c>
      <c r="V55" s="54" t="str">
        <f t="shared" si="9"/>
        <v/>
      </c>
      <c r="W55" s="79"/>
      <c r="X55" s="104"/>
      <c r="Y55" s="116" t="str">
        <f t="shared" si="7"/>
        <v/>
      </c>
      <c r="Z55" s="62" t="str">
        <f t="shared" si="12"/>
        <v/>
      </c>
    </row>
    <row r="56" spans="1:26" s="12" customFormat="1" ht="65.099999999999994" customHeight="1" thickBot="1" x14ac:dyDescent="0.25">
      <c r="A56" s="13" t="s">
        <v>69</v>
      </c>
      <c r="B56" s="2"/>
      <c r="C56" s="2"/>
      <c r="D56" s="167" t="str">
        <f t="shared" si="10"/>
        <v xml:space="preserve"> / </v>
      </c>
      <c r="E56" s="67">
        <v>47</v>
      </c>
      <c r="F56" s="53"/>
      <c r="G56" s="54" t="str">
        <f>IF('(c) Copyricht DQS Gruppe 2024'!$XFD$3="© D Q S B IT 2020",IF(F56&lt;&gt;"",VLOOKUP(F56,TMSAETZE,2,),""),"Copyright verletzt")</f>
        <v/>
      </c>
      <c r="H56" s="13"/>
      <c r="I56" s="57" t="str">
        <f t="shared" si="1"/>
        <v/>
      </c>
      <c r="J56" s="58" t="str">
        <f t="shared" si="2"/>
        <v/>
      </c>
      <c r="K56" s="58" t="str">
        <f t="shared" si="3"/>
        <v/>
      </c>
      <c r="L56" s="58" t="str">
        <f t="shared" si="4"/>
        <v/>
      </c>
      <c r="M56" s="58" t="str">
        <f t="shared" si="5"/>
        <v/>
      </c>
      <c r="N56" s="33"/>
      <c r="O56" s="33"/>
      <c r="P56" s="106" t="str">
        <f t="shared" si="11"/>
        <v/>
      </c>
      <c r="Q56" s="156"/>
      <c r="R56" s="33">
        <v>0</v>
      </c>
      <c r="S56" s="156"/>
      <c r="T56" s="156"/>
      <c r="U56" s="63" t="str">
        <f t="shared" si="8"/>
        <v/>
      </c>
      <c r="V56" s="54" t="str">
        <f t="shared" si="9"/>
        <v/>
      </c>
      <c r="W56" s="79"/>
      <c r="X56" s="104"/>
      <c r="Y56" s="116" t="str">
        <f t="shared" si="7"/>
        <v/>
      </c>
      <c r="Z56" s="62" t="str">
        <f t="shared" si="12"/>
        <v/>
      </c>
    </row>
    <row r="57" spans="1:26" s="12" customFormat="1" ht="65.099999999999994" customHeight="1" thickBot="1" x14ac:dyDescent="0.25">
      <c r="A57" s="13" t="s">
        <v>69</v>
      </c>
      <c r="B57" s="2"/>
      <c r="C57" s="2"/>
      <c r="D57" s="167" t="str">
        <f t="shared" si="10"/>
        <v xml:space="preserve"> / </v>
      </c>
      <c r="E57" s="67">
        <v>48</v>
      </c>
      <c r="F57" s="53"/>
      <c r="G57" s="54" t="str">
        <f>IF('(c) Copyricht DQS Gruppe 2024'!$XFD$3="© D Q S B IT 2020",IF(F57&lt;&gt;"",VLOOKUP(F57,TMSAETZE,2,),""),"Copyright verletzt")</f>
        <v/>
      </c>
      <c r="H57" s="13"/>
      <c r="I57" s="57" t="str">
        <f t="shared" si="1"/>
        <v/>
      </c>
      <c r="J57" s="58" t="str">
        <f t="shared" si="2"/>
        <v/>
      </c>
      <c r="K57" s="58" t="str">
        <f t="shared" si="3"/>
        <v/>
      </c>
      <c r="L57" s="58" t="str">
        <f t="shared" si="4"/>
        <v/>
      </c>
      <c r="M57" s="58" t="str">
        <f t="shared" si="5"/>
        <v/>
      </c>
      <c r="N57" s="33"/>
      <c r="O57" s="33"/>
      <c r="P57" s="106" t="str">
        <f t="shared" si="11"/>
        <v/>
      </c>
      <c r="Q57" s="156"/>
      <c r="R57" s="33">
        <v>0</v>
      </c>
      <c r="S57" s="156"/>
      <c r="T57" s="156"/>
      <c r="U57" s="63" t="str">
        <f t="shared" si="8"/>
        <v/>
      </c>
      <c r="V57" s="54" t="str">
        <f t="shared" si="9"/>
        <v/>
      </c>
      <c r="W57" s="79"/>
      <c r="X57" s="104"/>
      <c r="Y57" s="116" t="str">
        <f t="shared" si="7"/>
        <v/>
      </c>
      <c r="Z57" s="62" t="str">
        <f t="shared" si="12"/>
        <v/>
      </c>
    </row>
    <row r="58" spans="1:26" s="12" customFormat="1" ht="65.099999999999994" customHeight="1" thickBot="1" x14ac:dyDescent="0.25">
      <c r="A58" s="13" t="s">
        <v>69</v>
      </c>
      <c r="B58" s="2"/>
      <c r="C58" s="2"/>
      <c r="D58" s="167" t="str">
        <f t="shared" si="10"/>
        <v xml:space="preserve"> / </v>
      </c>
      <c r="E58" s="67">
        <v>49</v>
      </c>
      <c r="F58" s="53"/>
      <c r="G58" s="54" t="str">
        <f>IF('(c) Copyricht DQS Gruppe 2024'!$XFD$3="© D Q S B IT 2020",IF(F58&lt;&gt;"",VLOOKUP(F58,TMSAETZE,2,),""),"Copyright verletzt")</f>
        <v/>
      </c>
      <c r="H58" s="13"/>
      <c r="I58" s="57" t="str">
        <f t="shared" si="1"/>
        <v/>
      </c>
      <c r="J58" s="58" t="str">
        <f t="shared" si="2"/>
        <v/>
      </c>
      <c r="K58" s="58" t="str">
        <f t="shared" si="3"/>
        <v/>
      </c>
      <c r="L58" s="58" t="str">
        <f t="shared" si="4"/>
        <v/>
      </c>
      <c r="M58" s="58" t="str">
        <f t="shared" si="5"/>
        <v/>
      </c>
      <c r="N58" s="33"/>
      <c r="O58" s="33"/>
      <c r="P58" s="106" t="str">
        <f t="shared" si="11"/>
        <v/>
      </c>
      <c r="Q58" s="156"/>
      <c r="R58" s="33">
        <v>0</v>
      </c>
      <c r="S58" s="156"/>
      <c r="T58" s="156"/>
      <c r="U58" s="63" t="str">
        <f t="shared" si="8"/>
        <v/>
      </c>
      <c r="V58" s="54" t="str">
        <f t="shared" si="9"/>
        <v/>
      </c>
      <c r="W58" s="79"/>
      <c r="X58" s="104"/>
      <c r="Y58" s="116" t="str">
        <f t="shared" si="7"/>
        <v/>
      </c>
      <c r="Z58" s="62" t="str">
        <f t="shared" si="12"/>
        <v/>
      </c>
    </row>
    <row r="59" spans="1:26" s="12" customFormat="1" ht="65.099999999999994" customHeight="1" thickBot="1" x14ac:dyDescent="0.25">
      <c r="A59" s="13" t="s">
        <v>69</v>
      </c>
      <c r="B59" s="2"/>
      <c r="C59" s="2"/>
      <c r="D59" s="167" t="str">
        <f t="shared" si="10"/>
        <v xml:space="preserve"> / </v>
      </c>
      <c r="E59" s="67">
        <v>50</v>
      </c>
      <c r="F59" s="53"/>
      <c r="G59" s="54" t="str">
        <f>IF('(c) Copyricht DQS Gruppe 2024'!$XFD$3="© D Q S B IT 2020",IF(F59&lt;&gt;"",VLOOKUP(F59,TMSAETZE,2,),""),"Copyright verletzt")</f>
        <v/>
      </c>
      <c r="H59" s="13"/>
      <c r="I59" s="57" t="str">
        <f t="shared" si="1"/>
        <v/>
      </c>
      <c r="J59" s="58" t="str">
        <f t="shared" si="2"/>
        <v/>
      </c>
      <c r="K59" s="58" t="str">
        <f t="shared" si="3"/>
        <v/>
      </c>
      <c r="L59" s="58" t="str">
        <f t="shared" si="4"/>
        <v/>
      </c>
      <c r="M59" s="58" t="str">
        <f t="shared" si="5"/>
        <v/>
      </c>
      <c r="N59" s="33"/>
      <c r="O59" s="33"/>
      <c r="P59" s="106" t="str">
        <f t="shared" si="11"/>
        <v/>
      </c>
      <c r="Q59" s="156"/>
      <c r="R59" s="33">
        <v>0</v>
      </c>
      <c r="S59" s="156"/>
      <c r="T59" s="156"/>
      <c r="U59" s="63" t="str">
        <f t="shared" si="8"/>
        <v/>
      </c>
      <c r="V59" s="54" t="str">
        <f t="shared" si="9"/>
        <v/>
      </c>
      <c r="W59" s="79"/>
      <c r="X59" s="104"/>
      <c r="Y59" s="116" t="str">
        <f t="shared" si="7"/>
        <v/>
      </c>
      <c r="Z59" s="62" t="str">
        <f t="shared" si="12"/>
        <v/>
      </c>
    </row>
    <row r="60" spans="1:26" s="12" customFormat="1" ht="65.099999999999994" customHeight="1" thickBot="1" x14ac:dyDescent="0.25">
      <c r="A60" s="13" t="s">
        <v>69</v>
      </c>
      <c r="B60" s="2"/>
      <c r="C60" s="2"/>
      <c r="D60" s="167" t="str">
        <f t="shared" si="10"/>
        <v xml:space="preserve"> / </v>
      </c>
      <c r="E60" s="67">
        <v>51</v>
      </c>
      <c r="F60" s="53"/>
      <c r="G60" s="54" t="str">
        <f>IF('(c) Copyricht DQS Gruppe 2024'!$XFD$3="© D Q S B IT 2020",IF(F60&lt;&gt;"",VLOOKUP(F60,TMSAETZE,2,),""),"Copyright verletzt")</f>
        <v/>
      </c>
      <c r="H60" s="13"/>
      <c r="I60" s="57" t="str">
        <f t="shared" si="1"/>
        <v/>
      </c>
      <c r="J60" s="58" t="str">
        <f t="shared" si="2"/>
        <v/>
      </c>
      <c r="K60" s="58" t="str">
        <f t="shared" si="3"/>
        <v/>
      </c>
      <c r="L60" s="58" t="str">
        <f t="shared" si="4"/>
        <v/>
      </c>
      <c r="M60" s="58" t="str">
        <f t="shared" si="5"/>
        <v/>
      </c>
      <c r="N60" s="33"/>
      <c r="O60" s="33"/>
      <c r="P60" s="106" t="str">
        <f t="shared" si="11"/>
        <v/>
      </c>
      <c r="Q60" s="156"/>
      <c r="R60" s="33">
        <v>0</v>
      </c>
      <c r="S60" s="156"/>
      <c r="T60" s="156"/>
      <c r="U60" s="63" t="str">
        <f t="shared" si="8"/>
        <v/>
      </c>
      <c r="V60" s="54" t="str">
        <f t="shared" si="9"/>
        <v/>
      </c>
      <c r="W60" s="79"/>
      <c r="X60" s="104"/>
      <c r="Y60" s="116" t="str">
        <f t="shared" si="7"/>
        <v/>
      </c>
      <c r="Z60" s="62" t="str">
        <f t="shared" si="12"/>
        <v/>
      </c>
    </row>
    <row r="61" spans="1:26" s="12" customFormat="1" ht="65.099999999999994" customHeight="1" thickBot="1" x14ac:dyDescent="0.25">
      <c r="A61" s="13" t="s">
        <v>69</v>
      </c>
      <c r="B61" s="2"/>
      <c r="C61" s="2"/>
      <c r="D61" s="167" t="str">
        <f t="shared" si="10"/>
        <v xml:space="preserve"> / </v>
      </c>
      <c r="E61" s="67">
        <v>52</v>
      </c>
      <c r="F61" s="53"/>
      <c r="G61" s="54" t="str">
        <f>IF('(c) Copyricht DQS Gruppe 2024'!$XFD$3="© D Q S B IT 2020",IF(F61&lt;&gt;"",VLOOKUP(F61,TMSAETZE,2,),""),"Copyright verletzt")</f>
        <v/>
      </c>
      <c r="H61" s="13"/>
      <c r="I61" s="57" t="str">
        <f t="shared" si="1"/>
        <v/>
      </c>
      <c r="J61" s="58" t="str">
        <f t="shared" si="2"/>
        <v/>
      </c>
      <c r="K61" s="58" t="str">
        <f t="shared" si="3"/>
        <v/>
      </c>
      <c r="L61" s="58" t="str">
        <f t="shared" si="4"/>
        <v/>
      </c>
      <c r="M61" s="58" t="str">
        <f t="shared" si="5"/>
        <v/>
      </c>
      <c r="N61" s="33"/>
      <c r="O61" s="33"/>
      <c r="P61" s="106" t="str">
        <f t="shared" si="11"/>
        <v/>
      </c>
      <c r="Q61" s="156"/>
      <c r="R61" s="33">
        <v>0</v>
      </c>
      <c r="S61" s="156"/>
      <c r="T61" s="156"/>
      <c r="U61" s="63" t="str">
        <f t="shared" si="8"/>
        <v/>
      </c>
      <c r="V61" s="54" t="str">
        <f t="shared" si="9"/>
        <v/>
      </c>
      <c r="W61" s="79"/>
      <c r="X61" s="104"/>
      <c r="Y61" s="116" t="str">
        <f t="shared" si="7"/>
        <v/>
      </c>
      <c r="Z61" s="62" t="str">
        <f t="shared" si="12"/>
        <v/>
      </c>
    </row>
    <row r="62" spans="1:26" s="12" customFormat="1" ht="65.099999999999994" customHeight="1" thickBot="1" x14ac:dyDescent="0.25">
      <c r="A62" s="13" t="s">
        <v>69</v>
      </c>
      <c r="B62" s="2"/>
      <c r="C62" s="2"/>
      <c r="D62" s="167" t="str">
        <f t="shared" si="10"/>
        <v xml:space="preserve"> / </v>
      </c>
      <c r="E62" s="67">
        <v>53</v>
      </c>
      <c r="F62" s="53"/>
      <c r="G62" s="54" t="str">
        <f>IF('(c) Copyricht DQS Gruppe 2024'!$XFD$3="© D Q S B IT 2020",IF(F62&lt;&gt;"",VLOOKUP(F62,TMSAETZE,2,),""),"Copyright verletzt")</f>
        <v/>
      </c>
      <c r="H62" s="13"/>
      <c r="I62" s="57" t="str">
        <f t="shared" si="1"/>
        <v/>
      </c>
      <c r="J62" s="58" t="str">
        <f t="shared" si="2"/>
        <v/>
      </c>
      <c r="K62" s="58" t="str">
        <f t="shared" si="3"/>
        <v/>
      </c>
      <c r="L62" s="58" t="str">
        <f t="shared" si="4"/>
        <v/>
      </c>
      <c r="M62" s="58" t="str">
        <f t="shared" si="5"/>
        <v/>
      </c>
      <c r="N62" s="33"/>
      <c r="O62" s="33"/>
      <c r="P62" s="106" t="str">
        <f t="shared" si="11"/>
        <v/>
      </c>
      <c r="Q62" s="156"/>
      <c r="R62" s="33">
        <v>0</v>
      </c>
      <c r="S62" s="156"/>
      <c r="T62" s="156"/>
      <c r="U62" s="63" t="str">
        <f t="shared" si="8"/>
        <v/>
      </c>
      <c r="V62" s="54" t="str">
        <f t="shared" si="9"/>
        <v/>
      </c>
      <c r="W62" s="79"/>
      <c r="X62" s="104"/>
      <c r="Y62" s="116" t="str">
        <f t="shared" si="7"/>
        <v/>
      </c>
      <c r="Z62" s="62" t="str">
        <f t="shared" si="12"/>
        <v/>
      </c>
    </row>
    <row r="63" spans="1:26" s="12" customFormat="1" ht="65.099999999999994" customHeight="1" thickBot="1" x14ac:dyDescent="0.25">
      <c r="A63" s="13" t="s">
        <v>69</v>
      </c>
      <c r="B63" s="2"/>
      <c r="C63" s="2"/>
      <c r="D63" s="167" t="str">
        <f t="shared" si="10"/>
        <v xml:space="preserve"> / </v>
      </c>
      <c r="E63" s="67">
        <v>54</v>
      </c>
      <c r="F63" s="53"/>
      <c r="G63" s="54" t="str">
        <f>IF('(c) Copyricht DQS Gruppe 2024'!$XFD$3="© D Q S B IT 2020",IF(F63&lt;&gt;"",VLOOKUP(F63,TMSAETZE,2,),""),"Copyright verletzt")</f>
        <v/>
      </c>
      <c r="H63" s="13"/>
      <c r="I63" s="57" t="str">
        <f t="shared" si="1"/>
        <v/>
      </c>
      <c r="J63" s="58" t="str">
        <f t="shared" si="2"/>
        <v/>
      </c>
      <c r="K63" s="58" t="str">
        <f t="shared" si="3"/>
        <v/>
      </c>
      <c r="L63" s="58" t="str">
        <f t="shared" si="4"/>
        <v/>
      </c>
      <c r="M63" s="58" t="str">
        <f t="shared" si="5"/>
        <v/>
      </c>
      <c r="N63" s="33"/>
      <c r="O63" s="33"/>
      <c r="P63" s="106" t="str">
        <f t="shared" si="11"/>
        <v/>
      </c>
      <c r="Q63" s="156"/>
      <c r="R63" s="33">
        <v>0</v>
      </c>
      <c r="S63" s="156"/>
      <c r="T63" s="156"/>
      <c r="U63" s="63" t="str">
        <f t="shared" si="8"/>
        <v/>
      </c>
      <c r="V63" s="54" t="str">
        <f t="shared" si="9"/>
        <v/>
      </c>
      <c r="W63" s="79"/>
      <c r="X63" s="104"/>
      <c r="Y63" s="116" t="str">
        <f t="shared" si="7"/>
        <v/>
      </c>
      <c r="Z63" s="62" t="str">
        <f t="shared" si="12"/>
        <v/>
      </c>
    </row>
    <row r="64" spans="1:26" s="12" customFormat="1" ht="65.099999999999994" customHeight="1" thickBot="1" x14ac:dyDescent="0.25">
      <c r="A64" s="13" t="s">
        <v>69</v>
      </c>
      <c r="B64" s="2"/>
      <c r="C64" s="2"/>
      <c r="D64" s="167" t="str">
        <f t="shared" si="10"/>
        <v xml:space="preserve"> / </v>
      </c>
      <c r="E64" s="67">
        <v>55</v>
      </c>
      <c r="F64" s="53"/>
      <c r="G64" s="54" t="str">
        <f>IF('(c) Copyricht DQS Gruppe 2024'!$XFD$3="© D Q S B IT 2020",IF(F64&lt;&gt;"",VLOOKUP(F64,TMSAETZE,2,),""),"Copyright verletzt")</f>
        <v/>
      </c>
      <c r="H64" s="13"/>
      <c r="I64" s="57" t="str">
        <f t="shared" si="1"/>
        <v/>
      </c>
      <c r="J64" s="58" t="str">
        <f t="shared" si="2"/>
        <v/>
      </c>
      <c r="K64" s="58" t="str">
        <f t="shared" si="3"/>
        <v/>
      </c>
      <c r="L64" s="58" t="str">
        <f t="shared" si="4"/>
        <v/>
      </c>
      <c r="M64" s="58" t="str">
        <f t="shared" si="5"/>
        <v/>
      </c>
      <c r="N64" s="33"/>
      <c r="O64" s="33"/>
      <c r="P64" s="106" t="str">
        <f t="shared" si="11"/>
        <v/>
      </c>
      <c r="Q64" s="156"/>
      <c r="R64" s="33">
        <v>0</v>
      </c>
      <c r="S64" s="156"/>
      <c r="T64" s="156"/>
      <c r="U64" s="63" t="str">
        <f t="shared" si="8"/>
        <v/>
      </c>
      <c r="V64" s="54" t="str">
        <f t="shared" si="9"/>
        <v/>
      </c>
      <c r="W64" s="79"/>
      <c r="X64" s="104"/>
      <c r="Y64" s="116" t="str">
        <f t="shared" si="7"/>
        <v/>
      </c>
      <c r="Z64" s="62" t="str">
        <f t="shared" si="12"/>
        <v/>
      </c>
    </row>
    <row r="65" spans="1:26" s="12" customFormat="1" ht="65.099999999999994" customHeight="1" thickBot="1" x14ac:dyDescent="0.25">
      <c r="A65" s="13" t="s">
        <v>69</v>
      </c>
      <c r="B65" s="2"/>
      <c r="C65" s="2"/>
      <c r="D65" s="167" t="str">
        <f t="shared" si="10"/>
        <v xml:space="preserve"> / </v>
      </c>
      <c r="E65" s="67">
        <v>56</v>
      </c>
      <c r="F65" s="53"/>
      <c r="G65" s="54" t="str">
        <f>IF('(c) Copyricht DQS Gruppe 2024'!$XFD$3="© D Q S B IT 2020",IF(F65&lt;&gt;"",VLOOKUP(F65,TMSAETZE,2,),""),"Copyright verletzt")</f>
        <v/>
      </c>
      <c r="H65" s="13"/>
      <c r="I65" s="57" t="str">
        <f t="shared" si="1"/>
        <v/>
      </c>
      <c r="J65" s="58" t="str">
        <f t="shared" si="2"/>
        <v/>
      </c>
      <c r="K65" s="58" t="str">
        <f t="shared" si="3"/>
        <v/>
      </c>
      <c r="L65" s="58" t="str">
        <f t="shared" si="4"/>
        <v/>
      </c>
      <c r="M65" s="58" t="str">
        <f t="shared" si="5"/>
        <v/>
      </c>
      <c r="N65" s="33"/>
      <c r="O65" s="33"/>
      <c r="P65" s="106" t="str">
        <f t="shared" si="11"/>
        <v/>
      </c>
      <c r="Q65" s="156"/>
      <c r="R65" s="33">
        <v>0</v>
      </c>
      <c r="S65" s="156"/>
      <c r="T65" s="156"/>
      <c r="U65" s="63" t="str">
        <f t="shared" si="8"/>
        <v/>
      </c>
      <c r="V65" s="54" t="str">
        <f t="shared" si="9"/>
        <v/>
      </c>
      <c r="W65" s="79"/>
      <c r="X65" s="104"/>
      <c r="Y65" s="116" t="str">
        <f t="shared" si="7"/>
        <v/>
      </c>
      <c r="Z65" s="62" t="str">
        <f t="shared" si="12"/>
        <v/>
      </c>
    </row>
    <row r="66" spans="1:26" s="12" customFormat="1" ht="65.099999999999994" customHeight="1" thickBot="1" x14ac:dyDescent="0.25">
      <c r="A66" s="13" t="s">
        <v>69</v>
      </c>
      <c r="B66" s="2"/>
      <c r="C66" s="2"/>
      <c r="D66" s="167" t="str">
        <f t="shared" si="10"/>
        <v xml:space="preserve"> / </v>
      </c>
      <c r="E66" s="67">
        <v>57</v>
      </c>
      <c r="F66" s="53"/>
      <c r="G66" s="54" t="str">
        <f>IF('(c) Copyricht DQS Gruppe 2024'!$XFD$3="© D Q S B IT 2020",IF(F66&lt;&gt;"",VLOOKUP(F66,TMSAETZE,2,),""),"Copyright verletzt")</f>
        <v/>
      </c>
      <c r="H66" s="13"/>
      <c r="I66" s="57" t="str">
        <f t="shared" si="1"/>
        <v/>
      </c>
      <c r="J66" s="58" t="str">
        <f t="shared" si="2"/>
        <v/>
      </c>
      <c r="K66" s="58" t="str">
        <f t="shared" si="3"/>
        <v/>
      </c>
      <c r="L66" s="58" t="str">
        <f t="shared" si="4"/>
        <v/>
      </c>
      <c r="M66" s="58" t="str">
        <f t="shared" si="5"/>
        <v/>
      </c>
      <c r="N66" s="33"/>
      <c r="O66" s="33"/>
      <c r="P66" s="106" t="str">
        <f t="shared" si="11"/>
        <v/>
      </c>
      <c r="Q66" s="156"/>
      <c r="R66" s="33">
        <v>0</v>
      </c>
      <c r="S66" s="156"/>
      <c r="T66" s="156"/>
      <c r="U66" s="63" t="str">
        <f t="shared" si="8"/>
        <v/>
      </c>
      <c r="V66" s="54" t="str">
        <f t="shared" si="9"/>
        <v/>
      </c>
      <c r="W66" s="79"/>
      <c r="X66" s="104"/>
      <c r="Y66" s="116" t="str">
        <f t="shared" si="7"/>
        <v/>
      </c>
      <c r="Z66" s="62" t="str">
        <f t="shared" si="12"/>
        <v/>
      </c>
    </row>
    <row r="67" spans="1:26" s="12" customFormat="1" ht="65.099999999999994" customHeight="1" thickBot="1" x14ac:dyDescent="0.25">
      <c r="A67" s="13" t="s">
        <v>69</v>
      </c>
      <c r="B67" s="2"/>
      <c r="C67" s="2"/>
      <c r="D67" s="167" t="str">
        <f t="shared" si="10"/>
        <v xml:space="preserve"> / </v>
      </c>
      <c r="E67" s="67">
        <v>58</v>
      </c>
      <c r="F67" s="53"/>
      <c r="G67" s="54" t="str">
        <f>IF('(c) Copyricht DQS Gruppe 2024'!$XFD$3="© D Q S B IT 2020",IF(F67&lt;&gt;"",VLOOKUP(F67,TMSAETZE,2,),""),"Copyright verletzt")</f>
        <v/>
      </c>
      <c r="H67" s="13"/>
      <c r="I67" s="57" t="str">
        <f t="shared" si="1"/>
        <v/>
      </c>
      <c r="J67" s="58" t="str">
        <f t="shared" si="2"/>
        <v/>
      </c>
      <c r="K67" s="58" t="str">
        <f t="shared" si="3"/>
        <v/>
      </c>
      <c r="L67" s="58" t="str">
        <f t="shared" si="4"/>
        <v/>
      </c>
      <c r="M67" s="58" t="str">
        <f t="shared" si="5"/>
        <v/>
      </c>
      <c r="N67" s="33"/>
      <c r="O67" s="33"/>
      <c r="P67" s="106" t="str">
        <f t="shared" si="11"/>
        <v/>
      </c>
      <c r="Q67" s="156"/>
      <c r="R67" s="33">
        <v>0</v>
      </c>
      <c r="S67" s="156"/>
      <c r="T67" s="156"/>
      <c r="U67" s="63" t="str">
        <f t="shared" si="8"/>
        <v/>
      </c>
      <c r="V67" s="54" t="str">
        <f t="shared" si="9"/>
        <v/>
      </c>
      <c r="W67" s="79"/>
      <c r="X67" s="104"/>
      <c r="Y67" s="116" t="str">
        <f t="shared" si="7"/>
        <v/>
      </c>
      <c r="Z67" s="62" t="str">
        <f t="shared" si="12"/>
        <v/>
      </c>
    </row>
    <row r="68" spans="1:26" s="12" customFormat="1" ht="65.099999999999994" customHeight="1" thickBot="1" x14ac:dyDescent="0.25">
      <c r="A68" s="13" t="s">
        <v>69</v>
      </c>
      <c r="B68" s="2"/>
      <c r="C68" s="2"/>
      <c r="D68" s="167" t="str">
        <f t="shared" si="10"/>
        <v xml:space="preserve"> / </v>
      </c>
      <c r="E68" s="67">
        <v>59</v>
      </c>
      <c r="F68" s="53"/>
      <c r="G68" s="54" t="str">
        <f>IF('(c) Copyricht DQS Gruppe 2024'!$XFD$3="© D Q S B IT 2020",IF(F68&lt;&gt;"",VLOOKUP(F68,TMSAETZE,2,),""),"Copyright verletzt")</f>
        <v/>
      </c>
      <c r="H68" s="13"/>
      <c r="I68" s="57" t="str">
        <f t="shared" si="1"/>
        <v/>
      </c>
      <c r="J68" s="58" t="str">
        <f t="shared" si="2"/>
        <v/>
      </c>
      <c r="K68" s="58" t="str">
        <f t="shared" si="3"/>
        <v/>
      </c>
      <c r="L68" s="58" t="str">
        <f t="shared" si="4"/>
        <v/>
      </c>
      <c r="M68" s="58" t="str">
        <f t="shared" si="5"/>
        <v/>
      </c>
      <c r="N68" s="33"/>
      <c r="O68" s="33"/>
      <c r="P68" s="106" t="str">
        <f t="shared" si="11"/>
        <v/>
      </c>
      <c r="Q68" s="156"/>
      <c r="R68" s="33">
        <v>0</v>
      </c>
      <c r="S68" s="156"/>
      <c r="T68" s="156"/>
      <c r="U68" s="63" t="str">
        <f t="shared" si="8"/>
        <v/>
      </c>
      <c r="V68" s="54" t="str">
        <f t="shared" si="9"/>
        <v/>
      </c>
      <c r="W68" s="79"/>
      <c r="X68" s="104"/>
      <c r="Y68" s="116" t="str">
        <f t="shared" si="7"/>
        <v/>
      </c>
      <c r="Z68" s="62" t="str">
        <f t="shared" si="12"/>
        <v/>
      </c>
    </row>
    <row r="69" spans="1:26" s="12" customFormat="1" ht="65.099999999999994" customHeight="1" thickBot="1" x14ac:dyDescent="0.25">
      <c r="A69" s="13" t="s">
        <v>69</v>
      </c>
      <c r="B69" s="2"/>
      <c r="C69" s="2"/>
      <c r="D69" s="167" t="str">
        <f t="shared" si="10"/>
        <v xml:space="preserve"> / </v>
      </c>
      <c r="E69" s="67">
        <v>60</v>
      </c>
      <c r="F69" s="53"/>
      <c r="G69" s="54" t="str">
        <f>IF('(c) Copyricht DQS Gruppe 2024'!$XFD$3="© D Q S B IT 2020",IF(F69&lt;&gt;"",VLOOKUP(F69,TMSAETZE,2,),""),"Copyright verletzt")</f>
        <v/>
      </c>
      <c r="H69" s="13"/>
      <c r="I69" s="57" t="str">
        <f t="shared" si="1"/>
        <v/>
      </c>
      <c r="J69" s="58" t="str">
        <f t="shared" si="2"/>
        <v/>
      </c>
      <c r="K69" s="58" t="str">
        <f t="shared" si="3"/>
        <v/>
      </c>
      <c r="L69" s="58" t="str">
        <f t="shared" si="4"/>
        <v/>
      </c>
      <c r="M69" s="58" t="str">
        <f t="shared" si="5"/>
        <v/>
      </c>
      <c r="N69" s="33"/>
      <c r="O69" s="33"/>
      <c r="P69" s="106" t="str">
        <f t="shared" si="11"/>
        <v/>
      </c>
      <c r="Q69" s="156"/>
      <c r="R69" s="33">
        <v>0</v>
      </c>
      <c r="S69" s="156"/>
      <c r="T69" s="156"/>
      <c r="U69" s="63" t="str">
        <f t="shared" si="8"/>
        <v/>
      </c>
      <c r="V69" s="54" t="str">
        <f t="shared" si="9"/>
        <v/>
      </c>
      <c r="W69" s="79"/>
      <c r="X69" s="104"/>
      <c r="Y69" s="116" t="str">
        <f t="shared" si="7"/>
        <v/>
      </c>
      <c r="Z69" s="62" t="str">
        <f t="shared" si="12"/>
        <v/>
      </c>
    </row>
    <row r="70" spans="1:26" s="12" customFormat="1" ht="65.099999999999994" customHeight="1" thickBot="1" x14ac:dyDescent="0.25">
      <c r="A70" s="13" t="s">
        <v>69</v>
      </c>
      <c r="B70" s="2"/>
      <c r="C70" s="2"/>
      <c r="D70" s="167" t="str">
        <f t="shared" si="10"/>
        <v xml:space="preserve"> / </v>
      </c>
      <c r="E70" s="67">
        <v>61</v>
      </c>
      <c r="F70" s="53"/>
      <c r="G70" s="54" t="str">
        <f>IF('(c) Copyricht DQS Gruppe 2024'!$XFD$3="© D Q S B IT 2020",IF(F70&lt;&gt;"",VLOOKUP(F70,TMSAETZE,2,),""),"Copyright verletzt")</f>
        <v/>
      </c>
      <c r="H70" s="13"/>
      <c r="I70" s="57" t="str">
        <f t="shared" si="1"/>
        <v/>
      </c>
      <c r="J70" s="58" t="str">
        <f t="shared" si="2"/>
        <v/>
      </c>
      <c r="K70" s="58" t="str">
        <f t="shared" si="3"/>
        <v/>
      </c>
      <c r="L70" s="58" t="str">
        <f t="shared" si="4"/>
        <v/>
      </c>
      <c r="M70" s="58" t="str">
        <f t="shared" si="5"/>
        <v/>
      </c>
      <c r="N70" s="33"/>
      <c r="O70" s="33"/>
      <c r="P70" s="106" t="str">
        <f t="shared" si="11"/>
        <v/>
      </c>
      <c r="Q70" s="156"/>
      <c r="R70" s="33">
        <v>0</v>
      </c>
      <c r="S70" s="156"/>
      <c r="T70" s="156"/>
      <c r="U70" s="63" t="str">
        <f t="shared" si="8"/>
        <v/>
      </c>
      <c r="V70" s="54" t="str">
        <f t="shared" si="9"/>
        <v/>
      </c>
      <c r="W70" s="79"/>
      <c r="X70" s="104"/>
      <c r="Y70" s="116" t="str">
        <f t="shared" si="7"/>
        <v/>
      </c>
      <c r="Z70" s="62" t="str">
        <f t="shared" si="12"/>
        <v/>
      </c>
    </row>
    <row r="71" spans="1:26" s="12" customFormat="1" ht="65.099999999999994" customHeight="1" thickBot="1" x14ac:dyDescent="0.25">
      <c r="A71" s="13" t="s">
        <v>69</v>
      </c>
      <c r="B71" s="2"/>
      <c r="C71" s="2"/>
      <c r="D71" s="167" t="str">
        <f t="shared" si="10"/>
        <v xml:space="preserve"> / </v>
      </c>
      <c r="E71" s="67">
        <v>62</v>
      </c>
      <c r="F71" s="53"/>
      <c r="G71" s="54" t="str">
        <f>IF('(c) Copyricht DQS Gruppe 2024'!$XFD$3="© D Q S B IT 2020",IF(F71&lt;&gt;"",VLOOKUP(F71,TMSAETZE,2,),""),"Copyright verletzt")</f>
        <v/>
      </c>
      <c r="H71" s="13"/>
      <c r="I71" s="57" t="str">
        <f t="shared" si="1"/>
        <v/>
      </c>
      <c r="J71" s="58" t="str">
        <f t="shared" si="2"/>
        <v/>
      </c>
      <c r="K71" s="58" t="str">
        <f t="shared" si="3"/>
        <v/>
      </c>
      <c r="L71" s="58" t="str">
        <f t="shared" si="4"/>
        <v/>
      </c>
      <c r="M71" s="58" t="str">
        <f t="shared" si="5"/>
        <v/>
      </c>
      <c r="N71" s="33"/>
      <c r="O71" s="33"/>
      <c r="P71" s="106" t="str">
        <f t="shared" si="11"/>
        <v/>
      </c>
      <c r="Q71" s="156"/>
      <c r="R71" s="33">
        <v>0</v>
      </c>
      <c r="S71" s="156"/>
      <c r="T71" s="156"/>
      <c r="U71" s="63" t="str">
        <f t="shared" si="8"/>
        <v/>
      </c>
      <c r="V71" s="54" t="str">
        <f t="shared" si="9"/>
        <v/>
      </c>
      <c r="W71" s="79"/>
      <c r="X71" s="104"/>
      <c r="Y71" s="116" t="str">
        <f t="shared" si="7"/>
        <v/>
      </c>
      <c r="Z71" s="62" t="str">
        <f t="shared" si="12"/>
        <v/>
      </c>
    </row>
    <row r="72" spans="1:26" s="12" customFormat="1" ht="65.099999999999994" customHeight="1" thickBot="1" x14ac:dyDescent="0.25">
      <c r="A72" s="13" t="s">
        <v>69</v>
      </c>
      <c r="B72" s="2"/>
      <c r="C72" s="2"/>
      <c r="D72" s="167" t="str">
        <f t="shared" si="10"/>
        <v xml:space="preserve"> / </v>
      </c>
      <c r="E72" s="67">
        <v>63</v>
      </c>
      <c r="F72" s="53"/>
      <c r="G72" s="54" t="str">
        <f>IF('(c) Copyricht DQS Gruppe 2024'!$XFD$3="© D Q S B IT 2020",IF(F72&lt;&gt;"",VLOOKUP(F72,TMSAETZE,2,),""),"Copyright verletzt")</f>
        <v/>
      </c>
      <c r="H72" s="13"/>
      <c r="I72" s="57" t="str">
        <f t="shared" si="1"/>
        <v/>
      </c>
      <c r="J72" s="58" t="str">
        <f t="shared" si="2"/>
        <v/>
      </c>
      <c r="K72" s="58" t="str">
        <f t="shared" si="3"/>
        <v/>
      </c>
      <c r="L72" s="58" t="str">
        <f t="shared" si="4"/>
        <v/>
      </c>
      <c r="M72" s="58" t="str">
        <f t="shared" si="5"/>
        <v/>
      </c>
      <c r="N72" s="33"/>
      <c r="O72" s="33"/>
      <c r="P72" s="106" t="str">
        <f t="shared" si="11"/>
        <v/>
      </c>
      <c r="Q72" s="156"/>
      <c r="R72" s="33">
        <v>0</v>
      </c>
      <c r="S72" s="156"/>
      <c r="T72" s="156"/>
      <c r="U72" s="63" t="str">
        <f t="shared" si="8"/>
        <v/>
      </c>
      <c r="V72" s="54" t="str">
        <f t="shared" si="9"/>
        <v/>
      </c>
      <c r="W72" s="79"/>
      <c r="X72" s="104"/>
      <c r="Y72" s="116" t="str">
        <f t="shared" si="7"/>
        <v/>
      </c>
      <c r="Z72" s="62" t="str">
        <f t="shared" si="12"/>
        <v/>
      </c>
    </row>
    <row r="73" spans="1:26" s="12" customFormat="1" ht="65.099999999999994" customHeight="1" thickBot="1" x14ac:dyDescent="0.25">
      <c r="A73" s="13" t="s">
        <v>69</v>
      </c>
      <c r="B73" s="2"/>
      <c r="C73" s="2"/>
      <c r="D73" s="167" t="str">
        <f t="shared" si="10"/>
        <v xml:space="preserve"> / </v>
      </c>
      <c r="E73" s="67">
        <v>64</v>
      </c>
      <c r="F73" s="53"/>
      <c r="G73" s="54" t="str">
        <f>IF('(c) Copyricht DQS Gruppe 2024'!$XFD$3="© D Q S B IT 2020",IF(F73&lt;&gt;"",VLOOKUP(F73,TMSAETZE,2,),""),"Copyright verletzt")</f>
        <v/>
      </c>
      <c r="H73" s="13"/>
      <c r="I73" s="57" t="str">
        <f t="shared" ref="I73:I136" si="13">IF(F73&lt;&gt;"",$E$3&amp;$L$3,"")</f>
        <v/>
      </c>
      <c r="J73" s="58" t="str">
        <f t="shared" ref="J73:J136" si="14">IF(F73&lt;&gt;"",$E$4,"")</f>
        <v/>
      </c>
      <c r="K73" s="58" t="str">
        <f t="shared" ref="K73:K136" si="15">IF(F73&lt;&gt;"",$H$4,"")</f>
        <v/>
      </c>
      <c r="L73" s="58" t="str">
        <f t="shared" ref="L73:L136" si="16">IF($F73&lt;&gt;"",$I$4,"")</f>
        <v/>
      </c>
      <c r="M73" s="58" t="str">
        <f t="shared" ref="M73:M136" si="17">IF($F73&lt;&gt;"",$J$4,"")</f>
        <v/>
      </c>
      <c r="N73" s="33"/>
      <c r="O73" s="33"/>
      <c r="P73" s="106" t="str">
        <f t="shared" si="11"/>
        <v/>
      </c>
      <c r="Q73" s="156"/>
      <c r="R73" s="33">
        <v>0</v>
      </c>
      <c r="S73" s="156"/>
      <c r="T73" s="156"/>
      <c r="U73" s="63" t="str">
        <f t="shared" si="8"/>
        <v/>
      </c>
      <c r="V73" s="54" t="str">
        <f t="shared" si="9"/>
        <v/>
      </c>
      <c r="W73" s="79"/>
      <c r="X73" s="104"/>
      <c r="Y73" s="116" t="str">
        <f t="shared" ref="Y73:Y136" si="18">IF(F73&lt;&gt;"",VLOOKUP(F73,TMSAETZE,5),"")</f>
        <v/>
      </c>
      <c r="Z73" s="62" t="str">
        <f t="shared" si="12"/>
        <v/>
      </c>
    </row>
    <row r="74" spans="1:26" s="12" customFormat="1" ht="65.099999999999994" customHeight="1" thickBot="1" x14ac:dyDescent="0.25">
      <c r="A74" s="13" t="s">
        <v>69</v>
      </c>
      <c r="B74" s="2"/>
      <c r="C74" s="2"/>
      <c r="D74" s="167" t="str">
        <f t="shared" si="10"/>
        <v xml:space="preserve"> / </v>
      </c>
      <c r="E74" s="67">
        <v>65</v>
      </c>
      <c r="F74" s="53"/>
      <c r="G74" s="54" t="str">
        <f>IF('(c) Copyricht DQS Gruppe 2024'!$XFD$3="© D Q S B IT 2020",IF(F74&lt;&gt;"",VLOOKUP(F74,TMSAETZE,2,),""),"Copyright verletzt")</f>
        <v/>
      </c>
      <c r="H74" s="13"/>
      <c r="I74" s="57" t="str">
        <f t="shared" si="13"/>
        <v/>
      </c>
      <c r="J74" s="58" t="str">
        <f t="shared" si="14"/>
        <v/>
      </c>
      <c r="K74" s="58" t="str">
        <f t="shared" si="15"/>
        <v/>
      </c>
      <c r="L74" s="58" t="str">
        <f t="shared" si="16"/>
        <v/>
      </c>
      <c r="M74" s="58" t="str">
        <f t="shared" si="17"/>
        <v/>
      </c>
      <c r="N74" s="33"/>
      <c r="O74" s="33"/>
      <c r="P74" s="106" t="str">
        <f t="shared" si="11"/>
        <v/>
      </c>
      <c r="Q74" s="156"/>
      <c r="R74" s="33">
        <v>0</v>
      </c>
      <c r="S74" s="156"/>
      <c r="T74" s="156"/>
      <c r="U74" s="63" t="str">
        <f t="shared" ref="U74:U137" si="19">IF(F74&lt;&gt;"",IF((VLOOKUP(F74,TMSAETZE,4,0))="Kostensatz je Teilnehmerstunde",Q74*W74,IF((VLOOKUP(F74,TMSAETZE,4,0))="Kostensatz je Teilnehmerplatz pro Stunde",Q74*W74,W74)),"")</f>
        <v/>
      </c>
      <c r="V74" s="54" t="str">
        <f t="shared" ref="V74:V137" si="20">IF(F74&lt;&gt;"",VLOOKUP(F74,TMSAETZE,4,0)&amp;" "&amp;VLOOKUP(F74,TMSAETZE,3,0),"")</f>
        <v/>
      </c>
      <c r="W74" s="79"/>
      <c r="X74" s="104"/>
      <c r="Y74" s="116" t="str">
        <f t="shared" si="18"/>
        <v/>
      </c>
      <c r="Z74" s="62" t="str">
        <f t="shared" si="12"/>
        <v/>
      </c>
    </row>
    <row r="75" spans="1:26" s="12" customFormat="1" ht="65.099999999999994" customHeight="1" thickBot="1" x14ac:dyDescent="0.25">
      <c r="A75" s="13" t="s">
        <v>69</v>
      </c>
      <c r="B75" s="2"/>
      <c r="C75" s="2"/>
      <c r="D75" s="167" t="str">
        <f t="shared" ref="D75:D138" si="21">IF(F75&lt;&gt;45112,B75&amp;" / "&amp;C75,"Einzelmaßnahme / Präsenzmaßnahme")</f>
        <v xml:space="preserve"> / </v>
      </c>
      <c r="E75" s="67">
        <v>66</v>
      </c>
      <c r="F75" s="53"/>
      <c r="G75" s="54" t="str">
        <f>IF('(c) Copyricht DQS Gruppe 2024'!$XFD$3="© D Q S B IT 2020",IF(F75&lt;&gt;"",VLOOKUP(F75,TMSAETZE,2,),""),"Copyright verletzt")</f>
        <v/>
      </c>
      <c r="H75" s="13"/>
      <c r="I75" s="57" t="str">
        <f t="shared" si="13"/>
        <v/>
      </c>
      <c r="J75" s="58" t="str">
        <f t="shared" si="14"/>
        <v/>
      </c>
      <c r="K75" s="58" t="str">
        <f t="shared" si="15"/>
        <v/>
      </c>
      <c r="L75" s="58" t="str">
        <f t="shared" si="16"/>
        <v/>
      </c>
      <c r="M75" s="58" t="str">
        <f t="shared" si="17"/>
        <v/>
      </c>
      <c r="N75" s="33"/>
      <c r="O75" s="33"/>
      <c r="P75" s="106" t="str">
        <f t="shared" ref="P75:P138" si="22">IF(O75&lt;&gt;0,IF(O75&gt;8,"Achtung, kein §45 ggf. als §81 FBW Maßnahme beantragen!","OK"),"")</f>
        <v/>
      </c>
      <c r="Q75" s="156"/>
      <c r="R75" s="33">
        <v>0</v>
      </c>
      <c r="S75" s="156"/>
      <c r="T75" s="156"/>
      <c r="U75" s="63" t="str">
        <f t="shared" si="19"/>
        <v/>
      </c>
      <c r="V75" s="54" t="str">
        <f t="shared" si="20"/>
        <v/>
      </c>
      <c r="W75" s="79"/>
      <c r="X75" s="104"/>
      <c r="Y75" s="116" t="str">
        <f t="shared" si="18"/>
        <v/>
      </c>
      <c r="Z75" s="62" t="str">
        <f t="shared" ref="Z75:Z138" si="23">IF(F75&lt;&gt;"",IF(W75&gt;(Y75*1.25),"Achtung Typ 2 eintragen - prüfung BA",IF(W75&gt;Y75,"Stichprobe 25% Korridor siehe Hinweise ÜBDKS","OK")),"")</f>
        <v/>
      </c>
    </row>
    <row r="76" spans="1:26" s="12" customFormat="1" ht="65.099999999999994" customHeight="1" thickBot="1" x14ac:dyDescent="0.25">
      <c r="A76" s="13" t="s">
        <v>69</v>
      </c>
      <c r="B76" s="2"/>
      <c r="C76" s="2"/>
      <c r="D76" s="167" t="str">
        <f t="shared" si="21"/>
        <v xml:space="preserve"> / </v>
      </c>
      <c r="E76" s="67">
        <v>67</v>
      </c>
      <c r="F76" s="53"/>
      <c r="G76" s="54" t="str">
        <f>IF('(c) Copyricht DQS Gruppe 2024'!$XFD$3="© D Q S B IT 2020",IF(F76&lt;&gt;"",VLOOKUP(F76,TMSAETZE,2,),""),"Copyright verletzt")</f>
        <v/>
      </c>
      <c r="H76" s="13"/>
      <c r="I76" s="57" t="str">
        <f t="shared" si="13"/>
        <v/>
      </c>
      <c r="J76" s="58" t="str">
        <f t="shared" si="14"/>
        <v/>
      </c>
      <c r="K76" s="58" t="str">
        <f t="shared" si="15"/>
        <v/>
      </c>
      <c r="L76" s="58" t="str">
        <f t="shared" si="16"/>
        <v/>
      </c>
      <c r="M76" s="58" t="str">
        <f t="shared" si="17"/>
        <v/>
      </c>
      <c r="N76" s="33"/>
      <c r="O76" s="33"/>
      <c r="P76" s="106" t="str">
        <f t="shared" si="22"/>
        <v/>
      </c>
      <c r="Q76" s="156"/>
      <c r="R76" s="33">
        <v>0</v>
      </c>
      <c r="S76" s="156"/>
      <c r="T76" s="156"/>
      <c r="U76" s="63" t="str">
        <f t="shared" si="19"/>
        <v/>
      </c>
      <c r="V76" s="54" t="str">
        <f t="shared" si="20"/>
        <v/>
      </c>
      <c r="W76" s="79"/>
      <c r="X76" s="104"/>
      <c r="Y76" s="116" t="str">
        <f t="shared" si="18"/>
        <v/>
      </c>
      <c r="Z76" s="62" t="str">
        <f t="shared" si="23"/>
        <v/>
      </c>
    </row>
    <row r="77" spans="1:26" s="12" customFormat="1" ht="65.099999999999994" customHeight="1" thickBot="1" x14ac:dyDescent="0.25">
      <c r="A77" s="13" t="s">
        <v>69</v>
      </c>
      <c r="B77" s="2"/>
      <c r="C77" s="2"/>
      <c r="D77" s="167" t="str">
        <f t="shared" si="21"/>
        <v xml:space="preserve"> / </v>
      </c>
      <c r="E77" s="67">
        <v>68</v>
      </c>
      <c r="F77" s="53"/>
      <c r="G77" s="54" t="str">
        <f>IF('(c) Copyricht DQS Gruppe 2024'!$XFD$3="© D Q S B IT 2020",IF(F77&lt;&gt;"",VLOOKUP(F77,TMSAETZE,2,),""),"Copyright verletzt")</f>
        <v/>
      </c>
      <c r="H77" s="13"/>
      <c r="I77" s="57" t="str">
        <f t="shared" si="13"/>
        <v/>
      </c>
      <c r="J77" s="58" t="str">
        <f t="shared" si="14"/>
        <v/>
      </c>
      <c r="K77" s="58" t="str">
        <f t="shared" si="15"/>
        <v/>
      </c>
      <c r="L77" s="58" t="str">
        <f t="shared" si="16"/>
        <v/>
      </c>
      <c r="M77" s="58" t="str">
        <f t="shared" si="17"/>
        <v/>
      </c>
      <c r="N77" s="33"/>
      <c r="O77" s="33"/>
      <c r="P77" s="106" t="str">
        <f t="shared" si="22"/>
        <v/>
      </c>
      <c r="Q77" s="156"/>
      <c r="R77" s="33">
        <v>0</v>
      </c>
      <c r="S77" s="156"/>
      <c r="T77" s="156"/>
      <c r="U77" s="63" t="str">
        <f t="shared" si="19"/>
        <v/>
      </c>
      <c r="V77" s="54" t="str">
        <f t="shared" si="20"/>
        <v/>
      </c>
      <c r="W77" s="79"/>
      <c r="X77" s="104"/>
      <c r="Y77" s="116" t="str">
        <f t="shared" si="18"/>
        <v/>
      </c>
      <c r="Z77" s="62" t="str">
        <f t="shared" si="23"/>
        <v/>
      </c>
    </row>
    <row r="78" spans="1:26" s="12" customFormat="1" ht="65.099999999999994" customHeight="1" thickBot="1" x14ac:dyDescent="0.25">
      <c r="A78" s="13" t="s">
        <v>69</v>
      </c>
      <c r="B78" s="2"/>
      <c r="C78" s="2"/>
      <c r="D78" s="167" t="str">
        <f t="shared" si="21"/>
        <v xml:space="preserve"> / </v>
      </c>
      <c r="E78" s="67">
        <v>69</v>
      </c>
      <c r="F78" s="53"/>
      <c r="G78" s="54" t="str">
        <f>IF('(c) Copyricht DQS Gruppe 2024'!$XFD$3="© D Q S B IT 2020",IF(F78&lt;&gt;"",VLOOKUP(F78,TMSAETZE,2,),""),"Copyright verletzt")</f>
        <v/>
      </c>
      <c r="H78" s="13"/>
      <c r="I78" s="57" t="str">
        <f t="shared" si="13"/>
        <v/>
      </c>
      <c r="J78" s="58" t="str">
        <f t="shared" si="14"/>
        <v/>
      </c>
      <c r="K78" s="58" t="str">
        <f t="shared" si="15"/>
        <v/>
      </c>
      <c r="L78" s="58" t="str">
        <f t="shared" si="16"/>
        <v/>
      </c>
      <c r="M78" s="58" t="str">
        <f t="shared" si="17"/>
        <v/>
      </c>
      <c r="N78" s="33"/>
      <c r="O78" s="33"/>
      <c r="P78" s="106" t="str">
        <f t="shared" si="22"/>
        <v/>
      </c>
      <c r="Q78" s="156"/>
      <c r="R78" s="33">
        <v>0</v>
      </c>
      <c r="S78" s="156"/>
      <c r="T78" s="156"/>
      <c r="U78" s="63" t="str">
        <f t="shared" si="19"/>
        <v/>
      </c>
      <c r="V78" s="54" t="str">
        <f t="shared" si="20"/>
        <v/>
      </c>
      <c r="W78" s="79"/>
      <c r="X78" s="104"/>
      <c r="Y78" s="116" t="str">
        <f t="shared" si="18"/>
        <v/>
      </c>
      <c r="Z78" s="62" t="str">
        <f t="shared" si="23"/>
        <v/>
      </c>
    </row>
    <row r="79" spans="1:26" s="12" customFormat="1" ht="65.099999999999994" customHeight="1" thickBot="1" x14ac:dyDescent="0.25">
      <c r="A79" s="13" t="s">
        <v>69</v>
      </c>
      <c r="B79" s="2"/>
      <c r="C79" s="2"/>
      <c r="D79" s="167" t="str">
        <f t="shared" si="21"/>
        <v xml:space="preserve"> / </v>
      </c>
      <c r="E79" s="67">
        <v>70</v>
      </c>
      <c r="F79" s="53"/>
      <c r="G79" s="54" t="str">
        <f>IF('(c) Copyricht DQS Gruppe 2024'!$XFD$3="© D Q S B IT 2020",IF(F79&lt;&gt;"",VLOOKUP(F79,TMSAETZE,2,),""),"Copyright verletzt")</f>
        <v/>
      </c>
      <c r="H79" s="13"/>
      <c r="I79" s="57" t="str">
        <f t="shared" si="13"/>
        <v/>
      </c>
      <c r="J79" s="58" t="str">
        <f t="shared" si="14"/>
        <v/>
      </c>
      <c r="K79" s="58" t="str">
        <f t="shared" si="15"/>
        <v/>
      </c>
      <c r="L79" s="58" t="str">
        <f t="shared" si="16"/>
        <v/>
      </c>
      <c r="M79" s="58" t="str">
        <f t="shared" si="17"/>
        <v/>
      </c>
      <c r="N79" s="33"/>
      <c r="O79" s="33"/>
      <c r="P79" s="106" t="str">
        <f t="shared" si="22"/>
        <v/>
      </c>
      <c r="Q79" s="156"/>
      <c r="R79" s="33">
        <v>0</v>
      </c>
      <c r="S79" s="156"/>
      <c r="T79" s="156"/>
      <c r="U79" s="63" t="str">
        <f t="shared" si="19"/>
        <v/>
      </c>
      <c r="V79" s="54" t="str">
        <f t="shared" si="20"/>
        <v/>
      </c>
      <c r="W79" s="79"/>
      <c r="X79" s="104"/>
      <c r="Y79" s="116" t="str">
        <f t="shared" si="18"/>
        <v/>
      </c>
      <c r="Z79" s="62" t="str">
        <f t="shared" si="23"/>
        <v/>
      </c>
    </row>
    <row r="80" spans="1:26" s="12" customFormat="1" ht="65.099999999999994" customHeight="1" thickBot="1" x14ac:dyDescent="0.25">
      <c r="A80" s="13" t="s">
        <v>69</v>
      </c>
      <c r="B80" s="2"/>
      <c r="C80" s="2"/>
      <c r="D80" s="167" t="str">
        <f t="shared" si="21"/>
        <v xml:space="preserve"> / </v>
      </c>
      <c r="E80" s="67">
        <v>71</v>
      </c>
      <c r="F80" s="53"/>
      <c r="G80" s="54" t="str">
        <f>IF('(c) Copyricht DQS Gruppe 2024'!$XFD$3="© D Q S B IT 2020",IF(F80&lt;&gt;"",VLOOKUP(F80,TMSAETZE,2,),""),"Copyright verletzt")</f>
        <v/>
      </c>
      <c r="H80" s="13"/>
      <c r="I80" s="57" t="str">
        <f t="shared" si="13"/>
        <v/>
      </c>
      <c r="J80" s="58" t="str">
        <f t="shared" si="14"/>
        <v/>
      </c>
      <c r="K80" s="58" t="str">
        <f t="shared" si="15"/>
        <v/>
      </c>
      <c r="L80" s="58" t="str">
        <f t="shared" si="16"/>
        <v/>
      </c>
      <c r="M80" s="58" t="str">
        <f t="shared" si="17"/>
        <v/>
      </c>
      <c r="N80" s="33"/>
      <c r="O80" s="33"/>
      <c r="P80" s="106" t="str">
        <f t="shared" si="22"/>
        <v/>
      </c>
      <c r="Q80" s="156"/>
      <c r="R80" s="33">
        <v>0</v>
      </c>
      <c r="S80" s="156"/>
      <c r="T80" s="156"/>
      <c r="U80" s="63" t="str">
        <f t="shared" si="19"/>
        <v/>
      </c>
      <c r="V80" s="54" t="str">
        <f t="shared" si="20"/>
        <v/>
      </c>
      <c r="W80" s="79"/>
      <c r="X80" s="104"/>
      <c r="Y80" s="116" t="str">
        <f t="shared" si="18"/>
        <v/>
      </c>
      <c r="Z80" s="62" t="str">
        <f t="shared" si="23"/>
        <v/>
      </c>
    </row>
    <row r="81" spans="1:26" s="12" customFormat="1" ht="65.099999999999994" customHeight="1" thickBot="1" x14ac:dyDescent="0.25">
      <c r="A81" s="13" t="s">
        <v>69</v>
      </c>
      <c r="B81" s="2"/>
      <c r="C81" s="2"/>
      <c r="D81" s="167" t="str">
        <f t="shared" si="21"/>
        <v xml:space="preserve"> / </v>
      </c>
      <c r="E81" s="67">
        <v>72</v>
      </c>
      <c r="F81" s="53"/>
      <c r="G81" s="54" t="str">
        <f>IF('(c) Copyricht DQS Gruppe 2024'!$XFD$3="© D Q S B IT 2020",IF(F81&lt;&gt;"",VLOOKUP(F81,TMSAETZE,2,),""),"Copyright verletzt")</f>
        <v/>
      </c>
      <c r="H81" s="13"/>
      <c r="I81" s="57" t="str">
        <f t="shared" si="13"/>
        <v/>
      </c>
      <c r="J81" s="58" t="str">
        <f t="shared" si="14"/>
        <v/>
      </c>
      <c r="K81" s="58" t="str">
        <f t="shared" si="15"/>
        <v/>
      </c>
      <c r="L81" s="58" t="str">
        <f t="shared" si="16"/>
        <v/>
      </c>
      <c r="M81" s="58" t="str">
        <f t="shared" si="17"/>
        <v/>
      </c>
      <c r="N81" s="33"/>
      <c r="O81" s="33"/>
      <c r="P81" s="106" t="str">
        <f t="shared" si="22"/>
        <v/>
      </c>
      <c r="Q81" s="156"/>
      <c r="R81" s="33">
        <v>0</v>
      </c>
      <c r="S81" s="156"/>
      <c r="T81" s="156"/>
      <c r="U81" s="63" t="str">
        <f t="shared" si="19"/>
        <v/>
      </c>
      <c r="V81" s="54" t="str">
        <f t="shared" si="20"/>
        <v/>
      </c>
      <c r="W81" s="79"/>
      <c r="X81" s="104"/>
      <c r="Y81" s="116" t="str">
        <f t="shared" si="18"/>
        <v/>
      </c>
      <c r="Z81" s="62" t="str">
        <f t="shared" si="23"/>
        <v/>
      </c>
    </row>
    <row r="82" spans="1:26" s="12" customFormat="1" ht="65.099999999999994" customHeight="1" thickBot="1" x14ac:dyDescent="0.25">
      <c r="A82" s="13" t="s">
        <v>69</v>
      </c>
      <c r="B82" s="2"/>
      <c r="C82" s="2"/>
      <c r="D82" s="167" t="str">
        <f t="shared" si="21"/>
        <v xml:space="preserve"> / </v>
      </c>
      <c r="E82" s="67">
        <v>73</v>
      </c>
      <c r="F82" s="53"/>
      <c r="G82" s="54" t="str">
        <f>IF('(c) Copyricht DQS Gruppe 2024'!$XFD$3="© D Q S B IT 2020",IF(F82&lt;&gt;"",VLOOKUP(F82,TMSAETZE,2,),""),"Copyright verletzt")</f>
        <v/>
      </c>
      <c r="H82" s="13"/>
      <c r="I82" s="57" t="str">
        <f t="shared" si="13"/>
        <v/>
      </c>
      <c r="J82" s="58" t="str">
        <f t="shared" si="14"/>
        <v/>
      </c>
      <c r="K82" s="58" t="str">
        <f t="shared" si="15"/>
        <v/>
      </c>
      <c r="L82" s="58" t="str">
        <f t="shared" si="16"/>
        <v/>
      </c>
      <c r="M82" s="58" t="str">
        <f t="shared" si="17"/>
        <v/>
      </c>
      <c r="N82" s="33"/>
      <c r="O82" s="33"/>
      <c r="P82" s="106" t="str">
        <f t="shared" si="22"/>
        <v/>
      </c>
      <c r="Q82" s="156"/>
      <c r="R82" s="33">
        <v>0</v>
      </c>
      <c r="S82" s="156"/>
      <c r="T82" s="156"/>
      <c r="U82" s="63" t="str">
        <f t="shared" si="19"/>
        <v/>
      </c>
      <c r="V82" s="54" t="str">
        <f t="shared" si="20"/>
        <v/>
      </c>
      <c r="W82" s="79"/>
      <c r="X82" s="104"/>
      <c r="Y82" s="116" t="str">
        <f t="shared" si="18"/>
        <v/>
      </c>
      <c r="Z82" s="62" t="str">
        <f t="shared" si="23"/>
        <v/>
      </c>
    </row>
    <row r="83" spans="1:26" s="12" customFormat="1" ht="65.099999999999994" customHeight="1" thickBot="1" x14ac:dyDescent="0.25">
      <c r="A83" s="13" t="s">
        <v>69</v>
      </c>
      <c r="B83" s="2"/>
      <c r="C83" s="2"/>
      <c r="D83" s="167" t="str">
        <f t="shared" si="21"/>
        <v xml:space="preserve"> / </v>
      </c>
      <c r="E83" s="67">
        <v>74</v>
      </c>
      <c r="F83" s="53"/>
      <c r="G83" s="54" t="str">
        <f>IF('(c) Copyricht DQS Gruppe 2024'!$XFD$3="© D Q S B IT 2020",IF(F83&lt;&gt;"",VLOOKUP(F83,TMSAETZE,2,),""),"Copyright verletzt")</f>
        <v/>
      </c>
      <c r="H83" s="13"/>
      <c r="I83" s="57" t="str">
        <f t="shared" si="13"/>
        <v/>
      </c>
      <c r="J83" s="58" t="str">
        <f t="shared" si="14"/>
        <v/>
      </c>
      <c r="K83" s="58" t="str">
        <f t="shared" si="15"/>
        <v/>
      </c>
      <c r="L83" s="58" t="str">
        <f t="shared" si="16"/>
        <v/>
      </c>
      <c r="M83" s="58" t="str">
        <f t="shared" si="17"/>
        <v/>
      </c>
      <c r="N83" s="33"/>
      <c r="O83" s="33"/>
      <c r="P83" s="106" t="str">
        <f t="shared" si="22"/>
        <v/>
      </c>
      <c r="Q83" s="156"/>
      <c r="R83" s="33">
        <v>0</v>
      </c>
      <c r="S83" s="156"/>
      <c r="T83" s="156"/>
      <c r="U83" s="63" t="str">
        <f t="shared" si="19"/>
        <v/>
      </c>
      <c r="V83" s="54" t="str">
        <f t="shared" si="20"/>
        <v/>
      </c>
      <c r="W83" s="79"/>
      <c r="X83" s="104"/>
      <c r="Y83" s="116" t="str">
        <f t="shared" si="18"/>
        <v/>
      </c>
      <c r="Z83" s="62" t="str">
        <f t="shared" si="23"/>
        <v/>
      </c>
    </row>
    <row r="84" spans="1:26" s="12" customFormat="1" ht="65.099999999999994" customHeight="1" thickBot="1" x14ac:dyDescent="0.25">
      <c r="A84" s="13" t="s">
        <v>69</v>
      </c>
      <c r="B84" s="2"/>
      <c r="C84" s="2"/>
      <c r="D84" s="167" t="str">
        <f t="shared" si="21"/>
        <v xml:space="preserve"> / </v>
      </c>
      <c r="E84" s="67">
        <v>75</v>
      </c>
      <c r="F84" s="53"/>
      <c r="G84" s="54" t="str">
        <f>IF('(c) Copyricht DQS Gruppe 2024'!$XFD$3="© D Q S B IT 2020",IF(F84&lt;&gt;"",VLOOKUP(F84,TMSAETZE,2,),""),"Copyright verletzt")</f>
        <v/>
      </c>
      <c r="H84" s="13"/>
      <c r="I84" s="57" t="str">
        <f t="shared" si="13"/>
        <v/>
      </c>
      <c r="J84" s="58" t="str">
        <f t="shared" si="14"/>
        <v/>
      </c>
      <c r="K84" s="58" t="str">
        <f t="shared" si="15"/>
        <v/>
      </c>
      <c r="L84" s="58" t="str">
        <f t="shared" si="16"/>
        <v/>
      </c>
      <c r="M84" s="58" t="str">
        <f t="shared" si="17"/>
        <v/>
      </c>
      <c r="N84" s="33"/>
      <c r="O84" s="33"/>
      <c r="P84" s="106" t="str">
        <f t="shared" si="22"/>
        <v/>
      </c>
      <c r="Q84" s="156"/>
      <c r="R84" s="33">
        <v>0</v>
      </c>
      <c r="S84" s="156"/>
      <c r="T84" s="156"/>
      <c r="U84" s="63" t="str">
        <f t="shared" si="19"/>
        <v/>
      </c>
      <c r="V84" s="54" t="str">
        <f t="shared" si="20"/>
        <v/>
      </c>
      <c r="W84" s="79"/>
      <c r="X84" s="104"/>
      <c r="Y84" s="116" t="str">
        <f t="shared" si="18"/>
        <v/>
      </c>
      <c r="Z84" s="62" t="str">
        <f t="shared" si="23"/>
        <v/>
      </c>
    </row>
    <row r="85" spans="1:26" s="12" customFormat="1" ht="65.099999999999994" customHeight="1" thickBot="1" x14ac:dyDescent="0.25">
      <c r="A85" s="13" t="s">
        <v>69</v>
      </c>
      <c r="B85" s="2"/>
      <c r="C85" s="2"/>
      <c r="D85" s="167" t="str">
        <f t="shared" si="21"/>
        <v xml:space="preserve"> / </v>
      </c>
      <c r="E85" s="67">
        <v>76</v>
      </c>
      <c r="F85" s="53"/>
      <c r="G85" s="54" t="str">
        <f>IF('(c) Copyricht DQS Gruppe 2024'!$XFD$3="© D Q S B IT 2020",IF(F85&lt;&gt;"",VLOOKUP(F85,TMSAETZE,2,),""),"Copyright verletzt")</f>
        <v/>
      </c>
      <c r="H85" s="13"/>
      <c r="I85" s="57" t="str">
        <f t="shared" si="13"/>
        <v/>
      </c>
      <c r="J85" s="58" t="str">
        <f t="shared" si="14"/>
        <v/>
      </c>
      <c r="K85" s="58" t="str">
        <f t="shared" si="15"/>
        <v/>
      </c>
      <c r="L85" s="58" t="str">
        <f t="shared" si="16"/>
        <v/>
      </c>
      <c r="M85" s="58" t="str">
        <f t="shared" si="17"/>
        <v/>
      </c>
      <c r="N85" s="33"/>
      <c r="O85" s="33"/>
      <c r="P85" s="106" t="str">
        <f t="shared" si="22"/>
        <v/>
      </c>
      <c r="Q85" s="156"/>
      <c r="R85" s="33">
        <v>0</v>
      </c>
      <c r="S85" s="156"/>
      <c r="T85" s="156"/>
      <c r="U85" s="63" t="str">
        <f t="shared" si="19"/>
        <v/>
      </c>
      <c r="V85" s="54" t="str">
        <f t="shared" si="20"/>
        <v/>
      </c>
      <c r="W85" s="79"/>
      <c r="X85" s="104"/>
      <c r="Y85" s="116" t="str">
        <f t="shared" si="18"/>
        <v/>
      </c>
      <c r="Z85" s="62" t="str">
        <f t="shared" si="23"/>
        <v/>
      </c>
    </row>
    <row r="86" spans="1:26" s="12" customFormat="1" ht="65.099999999999994" customHeight="1" thickBot="1" x14ac:dyDescent="0.25">
      <c r="A86" s="13" t="s">
        <v>69</v>
      </c>
      <c r="B86" s="2"/>
      <c r="C86" s="2"/>
      <c r="D86" s="167" t="str">
        <f t="shared" si="21"/>
        <v xml:space="preserve"> / </v>
      </c>
      <c r="E86" s="67">
        <v>77</v>
      </c>
      <c r="F86" s="53"/>
      <c r="G86" s="54" t="str">
        <f>IF('(c) Copyricht DQS Gruppe 2024'!$XFD$3="© D Q S B IT 2020",IF(F86&lt;&gt;"",VLOOKUP(F86,TMSAETZE,2,),""),"Copyright verletzt")</f>
        <v/>
      </c>
      <c r="H86" s="13"/>
      <c r="I86" s="57" t="str">
        <f t="shared" si="13"/>
        <v/>
      </c>
      <c r="J86" s="58" t="str">
        <f t="shared" si="14"/>
        <v/>
      </c>
      <c r="K86" s="58" t="str">
        <f t="shared" si="15"/>
        <v/>
      </c>
      <c r="L86" s="58" t="str">
        <f t="shared" si="16"/>
        <v/>
      </c>
      <c r="M86" s="58" t="str">
        <f t="shared" si="17"/>
        <v/>
      </c>
      <c r="N86" s="33"/>
      <c r="O86" s="33"/>
      <c r="P86" s="106" t="str">
        <f t="shared" si="22"/>
        <v/>
      </c>
      <c r="Q86" s="156"/>
      <c r="R86" s="33">
        <v>0</v>
      </c>
      <c r="S86" s="156"/>
      <c r="T86" s="156"/>
      <c r="U86" s="63" t="str">
        <f t="shared" si="19"/>
        <v/>
      </c>
      <c r="V86" s="54" t="str">
        <f t="shared" si="20"/>
        <v/>
      </c>
      <c r="W86" s="79"/>
      <c r="X86" s="104"/>
      <c r="Y86" s="116" t="str">
        <f t="shared" si="18"/>
        <v/>
      </c>
      <c r="Z86" s="62" t="str">
        <f t="shared" si="23"/>
        <v/>
      </c>
    </row>
    <row r="87" spans="1:26" s="12" customFormat="1" ht="65.099999999999994" customHeight="1" thickBot="1" x14ac:dyDescent="0.25">
      <c r="A87" s="13" t="s">
        <v>69</v>
      </c>
      <c r="B87" s="2"/>
      <c r="C87" s="2"/>
      <c r="D87" s="167" t="str">
        <f t="shared" si="21"/>
        <v xml:space="preserve"> / </v>
      </c>
      <c r="E87" s="67">
        <v>78</v>
      </c>
      <c r="F87" s="53"/>
      <c r="G87" s="54" t="str">
        <f>IF('(c) Copyricht DQS Gruppe 2024'!$XFD$3="© D Q S B IT 2020",IF(F87&lt;&gt;"",VLOOKUP(F87,TMSAETZE,2,),""),"Copyright verletzt")</f>
        <v/>
      </c>
      <c r="H87" s="13"/>
      <c r="I87" s="57" t="str">
        <f t="shared" si="13"/>
        <v/>
      </c>
      <c r="J87" s="58" t="str">
        <f t="shared" si="14"/>
        <v/>
      </c>
      <c r="K87" s="58" t="str">
        <f t="shared" si="15"/>
        <v/>
      </c>
      <c r="L87" s="58" t="str">
        <f t="shared" si="16"/>
        <v/>
      </c>
      <c r="M87" s="58" t="str">
        <f t="shared" si="17"/>
        <v/>
      </c>
      <c r="N87" s="33"/>
      <c r="O87" s="33"/>
      <c r="P87" s="106" t="str">
        <f t="shared" si="22"/>
        <v/>
      </c>
      <c r="Q87" s="156"/>
      <c r="R87" s="33">
        <v>0</v>
      </c>
      <c r="S87" s="156"/>
      <c r="T87" s="156"/>
      <c r="U87" s="63" t="str">
        <f t="shared" si="19"/>
        <v/>
      </c>
      <c r="V87" s="54" t="str">
        <f t="shared" si="20"/>
        <v/>
      </c>
      <c r="W87" s="79"/>
      <c r="X87" s="104"/>
      <c r="Y87" s="116" t="str">
        <f t="shared" si="18"/>
        <v/>
      </c>
      <c r="Z87" s="62" t="str">
        <f t="shared" si="23"/>
        <v/>
      </c>
    </row>
    <row r="88" spans="1:26" s="12" customFormat="1" ht="65.099999999999994" customHeight="1" thickBot="1" x14ac:dyDescent="0.25">
      <c r="A88" s="13" t="s">
        <v>69</v>
      </c>
      <c r="B88" s="2"/>
      <c r="C88" s="2"/>
      <c r="D88" s="167" t="str">
        <f t="shared" si="21"/>
        <v xml:space="preserve"> / </v>
      </c>
      <c r="E88" s="67">
        <v>79</v>
      </c>
      <c r="F88" s="53"/>
      <c r="G88" s="54" t="str">
        <f>IF('(c) Copyricht DQS Gruppe 2024'!$XFD$3="© D Q S B IT 2020",IF(F88&lt;&gt;"",VLOOKUP(F88,TMSAETZE,2,),""),"Copyright verletzt")</f>
        <v/>
      </c>
      <c r="H88" s="13"/>
      <c r="I88" s="57" t="str">
        <f t="shared" si="13"/>
        <v/>
      </c>
      <c r="J88" s="58" t="str">
        <f t="shared" si="14"/>
        <v/>
      </c>
      <c r="K88" s="58" t="str">
        <f t="shared" si="15"/>
        <v/>
      </c>
      <c r="L88" s="58" t="str">
        <f t="shared" si="16"/>
        <v/>
      </c>
      <c r="M88" s="58" t="str">
        <f t="shared" si="17"/>
        <v/>
      </c>
      <c r="N88" s="33"/>
      <c r="O88" s="33"/>
      <c r="P88" s="106" t="str">
        <f t="shared" si="22"/>
        <v/>
      </c>
      <c r="Q88" s="156"/>
      <c r="R88" s="33">
        <v>0</v>
      </c>
      <c r="S88" s="156"/>
      <c r="T88" s="156"/>
      <c r="U88" s="63" t="str">
        <f t="shared" si="19"/>
        <v/>
      </c>
      <c r="V88" s="54" t="str">
        <f t="shared" si="20"/>
        <v/>
      </c>
      <c r="W88" s="79"/>
      <c r="X88" s="104"/>
      <c r="Y88" s="116" t="str">
        <f t="shared" si="18"/>
        <v/>
      </c>
      <c r="Z88" s="62" t="str">
        <f t="shared" si="23"/>
        <v/>
      </c>
    </row>
    <row r="89" spans="1:26" s="12" customFormat="1" ht="65.099999999999994" customHeight="1" thickBot="1" x14ac:dyDescent="0.25">
      <c r="A89" s="13" t="s">
        <v>69</v>
      </c>
      <c r="B89" s="2"/>
      <c r="C89" s="2"/>
      <c r="D89" s="167" t="str">
        <f t="shared" si="21"/>
        <v xml:space="preserve"> / </v>
      </c>
      <c r="E89" s="67">
        <v>80</v>
      </c>
      <c r="F89" s="53"/>
      <c r="G89" s="54" t="str">
        <f>IF('(c) Copyricht DQS Gruppe 2024'!$XFD$3="© D Q S B IT 2020",IF(F89&lt;&gt;"",VLOOKUP(F89,TMSAETZE,2,),""),"Copyright verletzt")</f>
        <v/>
      </c>
      <c r="H89" s="13"/>
      <c r="I89" s="57" t="str">
        <f t="shared" si="13"/>
        <v/>
      </c>
      <c r="J89" s="58" t="str">
        <f t="shared" si="14"/>
        <v/>
      </c>
      <c r="K89" s="58" t="str">
        <f t="shared" si="15"/>
        <v/>
      </c>
      <c r="L89" s="58" t="str">
        <f t="shared" si="16"/>
        <v/>
      </c>
      <c r="M89" s="58" t="str">
        <f t="shared" si="17"/>
        <v/>
      </c>
      <c r="N89" s="33"/>
      <c r="O89" s="33"/>
      <c r="P89" s="106" t="str">
        <f t="shared" si="22"/>
        <v/>
      </c>
      <c r="Q89" s="156"/>
      <c r="R89" s="33">
        <v>0</v>
      </c>
      <c r="S89" s="156"/>
      <c r="T89" s="156"/>
      <c r="U89" s="63" t="str">
        <f t="shared" si="19"/>
        <v/>
      </c>
      <c r="V89" s="54" t="str">
        <f t="shared" si="20"/>
        <v/>
      </c>
      <c r="W89" s="79"/>
      <c r="X89" s="104"/>
      <c r="Y89" s="116" t="str">
        <f t="shared" si="18"/>
        <v/>
      </c>
      <c r="Z89" s="62" t="str">
        <f t="shared" si="23"/>
        <v/>
      </c>
    </row>
    <row r="90" spans="1:26" s="12" customFormat="1" ht="65.099999999999994" customHeight="1" thickBot="1" x14ac:dyDescent="0.25">
      <c r="A90" s="13" t="s">
        <v>69</v>
      </c>
      <c r="B90" s="2"/>
      <c r="C90" s="2"/>
      <c r="D90" s="167" t="str">
        <f t="shared" si="21"/>
        <v xml:space="preserve"> / </v>
      </c>
      <c r="E90" s="67">
        <v>81</v>
      </c>
      <c r="F90" s="53"/>
      <c r="G90" s="54" t="str">
        <f>IF('(c) Copyricht DQS Gruppe 2024'!$XFD$3="© D Q S B IT 2020",IF(F90&lt;&gt;"",VLOOKUP(F90,TMSAETZE,2,),""),"Copyright verletzt")</f>
        <v/>
      </c>
      <c r="H90" s="13"/>
      <c r="I90" s="57" t="str">
        <f t="shared" si="13"/>
        <v/>
      </c>
      <c r="J90" s="58" t="str">
        <f t="shared" si="14"/>
        <v/>
      </c>
      <c r="K90" s="58" t="str">
        <f t="shared" si="15"/>
        <v/>
      </c>
      <c r="L90" s="58" t="str">
        <f t="shared" si="16"/>
        <v/>
      </c>
      <c r="M90" s="58" t="str">
        <f t="shared" si="17"/>
        <v/>
      </c>
      <c r="N90" s="33"/>
      <c r="O90" s="33"/>
      <c r="P90" s="106" t="str">
        <f t="shared" si="22"/>
        <v/>
      </c>
      <c r="Q90" s="156"/>
      <c r="R90" s="33">
        <v>0</v>
      </c>
      <c r="S90" s="156"/>
      <c r="T90" s="156"/>
      <c r="U90" s="63" t="str">
        <f t="shared" si="19"/>
        <v/>
      </c>
      <c r="V90" s="54" t="str">
        <f t="shared" si="20"/>
        <v/>
      </c>
      <c r="W90" s="79"/>
      <c r="X90" s="104"/>
      <c r="Y90" s="116" t="str">
        <f t="shared" si="18"/>
        <v/>
      </c>
      <c r="Z90" s="62" t="str">
        <f t="shared" si="23"/>
        <v/>
      </c>
    </row>
    <row r="91" spans="1:26" s="12" customFormat="1" ht="65.099999999999994" customHeight="1" thickBot="1" x14ac:dyDescent="0.25">
      <c r="A91" s="13" t="s">
        <v>69</v>
      </c>
      <c r="B91" s="2"/>
      <c r="C91" s="2"/>
      <c r="D91" s="167" t="str">
        <f t="shared" si="21"/>
        <v xml:space="preserve"> / </v>
      </c>
      <c r="E91" s="67">
        <v>82</v>
      </c>
      <c r="F91" s="53"/>
      <c r="G91" s="54" t="str">
        <f>IF('(c) Copyricht DQS Gruppe 2024'!$XFD$3="© D Q S B IT 2020",IF(F91&lt;&gt;"",VLOOKUP(F91,TMSAETZE,2,),""),"Copyright verletzt")</f>
        <v/>
      </c>
      <c r="H91" s="13"/>
      <c r="I91" s="57" t="str">
        <f t="shared" si="13"/>
        <v/>
      </c>
      <c r="J91" s="58" t="str">
        <f t="shared" si="14"/>
        <v/>
      </c>
      <c r="K91" s="58" t="str">
        <f t="shared" si="15"/>
        <v/>
      </c>
      <c r="L91" s="58" t="str">
        <f t="shared" si="16"/>
        <v/>
      </c>
      <c r="M91" s="58" t="str">
        <f t="shared" si="17"/>
        <v/>
      </c>
      <c r="N91" s="33"/>
      <c r="O91" s="33"/>
      <c r="P91" s="106" t="str">
        <f t="shared" si="22"/>
        <v/>
      </c>
      <c r="Q91" s="156"/>
      <c r="R91" s="33">
        <v>0</v>
      </c>
      <c r="S91" s="156"/>
      <c r="T91" s="156"/>
      <c r="U91" s="63" t="str">
        <f t="shared" si="19"/>
        <v/>
      </c>
      <c r="V91" s="54" t="str">
        <f t="shared" si="20"/>
        <v/>
      </c>
      <c r="W91" s="79"/>
      <c r="X91" s="104"/>
      <c r="Y91" s="116" t="str">
        <f t="shared" si="18"/>
        <v/>
      </c>
      <c r="Z91" s="62" t="str">
        <f t="shared" si="23"/>
        <v/>
      </c>
    </row>
    <row r="92" spans="1:26" s="12" customFormat="1" ht="65.099999999999994" customHeight="1" thickBot="1" x14ac:dyDescent="0.25">
      <c r="A92" s="13" t="s">
        <v>69</v>
      </c>
      <c r="B92" s="2"/>
      <c r="C92" s="2"/>
      <c r="D92" s="167" t="str">
        <f t="shared" si="21"/>
        <v xml:space="preserve"> / </v>
      </c>
      <c r="E92" s="67">
        <v>83</v>
      </c>
      <c r="F92" s="53"/>
      <c r="G92" s="54" t="str">
        <f>IF('(c) Copyricht DQS Gruppe 2024'!$XFD$3="© D Q S B IT 2020",IF(F92&lt;&gt;"",VLOOKUP(F92,TMSAETZE,2,),""),"Copyright verletzt")</f>
        <v/>
      </c>
      <c r="H92" s="13"/>
      <c r="I92" s="57" t="str">
        <f t="shared" si="13"/>
        <v/>
      </c>
      <c r="J92" s="58" t="str">
        <f t="shared" si="14"/>
        <v/>
      </c>
      <c r="K92" s="58" t="str">
        <f t="shared" si="15"/>
        <v/>
      </c>
      <c r="L92" s="58" t="str">
        <f t="shared" si="16"/>
        <v/>
      </c>
      <c r="M92" s="58" t="str">
        <f t="shared" si="17"/>
        <v/>
      </c>
      <c r="N92" s="33"/>
      <c r="O92" s="33"/>
      <c r="P92" s="106" t="str">
        <f t="shared" si="22"/>
        <v/>
      </c>
      <c r="Q92" s="156"/>
      <c r="R92" s="33">
        <v>0</v>
      </c>
      <c r="S92" s="156"/>
      <c r="T92" s="156"/>
      <c r="U92" s="63" t="str">
        <f t="shared" si="19"/>
        <v/>
      </c>
      <c r="V92" s="54" t="str">
        <f t="shared" si="20"/>
        <v/>
      </c>
      <c r="W92" s="79"/>
      <c r="X92" s="104"/>
      <c r="Y92" s="116" t="str">
        <f t="shared" si="18"/>
        <v/>
      </c>
      <c r="Z92" s="62" t="str">
        <f t="shared" si="23"/>
        <v/>
      </c>
    </row>
    <row r="93" spans="1:26" s="12" customFormat="1" ht="65.099999999999994" customHeight="1" thickBot="1" x14ac:dyDescent="0.25">
      <c r="A93" s="13" t="s">
        <v>69</v>
      </c>
      <c r="B93" s="2"/>
      <c r="C93" s="2"/>
      <c r="D93" s="167" t="str">
        <f t="shared" si="21"/>
        <v xml:space="preserve"> / </v>
      </c>
      <c r="E93" s="67">
        <v>84</v>
      </c>
      <c r="F93" s="53"/>
      <c r="G93" s="54" t="str">
        <f>IF('(c) Copyricht DQS Gruppe 2024'!$XFD$3="© D Q S B IT 2020",IF(F93&lt;&gt;"",VLOOKUP(F93,TMSAETZE,2,),""),"Copyright verletzt")</f>
        <v/>
      </c>
      <c r="H93" s="13"/>
      <c r="I93" s="57" t="str">
        <f t="shared" si="13"/>
        <v/>
      </c>
      <c r="J93" s="58" t="str">
        <f t="shared" si="14"/>
        <v/>
      </c>
      <c r="K93" s="58" t="str">
        <f t="shared" si="15"/>
        <v/>
      </c>
      <c r="L93" s="58" t="str">
        <f t="shared" si="16"/>
        <v/>
      </c>
      <c r="M93" s="58" t="str">
        <f t="shared" si="17"/>
        <v/>
      </c>
      <c r="N93" s="33"/>
      <c r="O93" s="33"/>
      <c r="P93" s="106" t="str">
        <f t="shared" si="22"/>
        <v/>
      </c>
      <c r="Q93" s="156"/>
      <c r="R93" s="33">
        <v>0</v>
      </c>
      <c r="S93" s="156"/>
      <c r="T93" s="156"/>
      <c r="U93" s="63" t="str">
        <f t="shared" si="19"/>
        <v/>
      </c>
      <c r="V93" s="54" t="str">
        <f t="shared" si="20"/>
        <v/>
      </c>
      <c r="W93" s="79"/>
      <c r="X93" s="104"/>
      <c r="Y93" s="116" t="str">
        <f t="shared" si="18"/>
        <v/>
      </c>
      <c r="Z93" s="62" t="str">
        <f t="shared" si="23"/>
        <v/>
      </c>
    </row>
    <row r="94" spans="1:26" s="12" customFormat="1" ht="65.099999999999994" customHeight="1" thickBot="1" x14ac:dyDescent="0.25">
      <c r="A94" s="13" t="s">
        <v>69</v>
      </c>
      <c r="B94" s="2"/>
      <c r="C94" s="2"/>
      <c r="D94" s="167" t="str">
        <f t="shared" si="21"/>
        <v xml:space="preserve"> / </v>
      </c>
      <c r="E94" s="67">
        <v>85</v>
      </c>
      <c r="F94" s="53"/>
      <c r="G94" s="54" t="str">
        <f>IF('(c) Copyricht DQS Gruppe 2024'!$XFD$3="© D Q S B IT 2020",IF(F94&lt;&gt;"",VLOOKUP(F94,TMSAETZE,2,),""),"Copyright verletzt")</f>
        <v/>
      </c>
      <c r="H94" s="13"/>
      <c r="I94" s="57" t="str">
        <f t="shared" si="13"/>
        <v/>
      </c>
      <c r="J94" s="58" t="str">
        <f t="shared" si="14"/>
        <v/>
      </c>
      <c r="K94" s="58" t="str">
        <f t="shared" si="15"/>
        <v/>
      </c>
      <c r="L94" s="58" t="str">
        <f t="shared" si="16"/>
        <v/>
      </c>
      <c r="M94" s="58" t="str">
        <f t="shared" si="17"/>
        <v/>
      </c>
      <c r="N94" s="33"/>
      <c r="O94" s="33"/>
      <c r="P94" s="106" t="str">
        <f t="shared" si="22"/>
        <v/>
      </c>
      <c r="Q94" s="156"/>
      <c r="R94" s="33">
        <v>0</v>
      </c>
      <c r="S94" s="156"/>
      <c r="T94" s="156"/>
      <c r="U94" s="63" t="str">
        <f t="shared" si="19"/>
        <v/>
      </c>
      <c r="V94" s="54" t="str">
        <f t="shared" si="20"/>
        <v/>
      </c>
      <c r="W94" s="79"/>
      <c r="X94" s="104"/>
      <c r="Y94" s="116" t="str">
        <f t="shared" si="18"/>
        <v/>
      </c>
      <c r="Z94" s="62" t="str">
        <f t="shared" si="23"/>
        <v/>
      </c>
    </row>
    <row r="95" spans="1:26" s="12" customFormat="1" ht="65.099999999999994" customHeight="1" thickBot="1" x14ac:dyDescent="0.25">
      <c r="A95" s="13" t="s">
        <v>69</v>
      </c>
      <c r="B95" s="2"/>
      <c r="C95" s="2"/>
      <c r="D95" s="167" t="str">
        <f t="shared" si="21"/>
        <v xml:space="preserve"> / </v>
      </c>
      <c r="E95" s="67">
        <v>86</v>
      </c>
      <c r="F95" s="53"/>
      <c r="G95" s="54" t="str">
        <f>IF('(c) Copyricht DQS Gruppe 2024'!$XFD$3="© D Q S B IT 2020",IF(F95&lt;&gt;"",VLOOKUP(F95,TMSAETZE,2,),""),"Copyright verletzt")</f>
        <v/>
      </c>
      <c r="H95" s="13"/>
      <c r="I95" s="57" t="str">
        <f t="shared" si="13"/>
        <v/>
      </c>
      <c r="J95" s="58" t="str">
        <f t="shared" si="14"/>
        <v/>
      </c>
      <c r="K95" s="58" t="str">
        <f t="shared" si="15"/>
        <v/>
      </c>
      <c r="L95" s="58" t="str">
        <f t="shared" si="16"/>
        <v/>
      </c>
      <c r="M95" s="58" t="str">
        <f t="shared" si="17"/>
        <v/>
      </c>
      <c r="N95" s="33"/>
      <c r="O95" s="33"/>
      <c r="P95" s="106" t="str">
        <f t="shared" si="22"/>
        <v/>
      </c>
      <c r="Q95" s="156"/>
      <c r="R95" s="33">
        <v>0</v>
      </c>
      <c r="S95" s="156"/>
      <c r="T95" s="156"/>
      <c r="U95" s="63" t="str">
        <f t="shared" si="19"/>
        <v/>
      </c>
      <c r="V95" s="54" t="str">
        <f t="shared" si="20"/>
        <v/>
      </c>
      <c r="W95" s="79"/>
      <c r="X95" s="104"/>
      <c r="Y95" s="116" t="str">
        <f t="shared" si="18"/>
        <v/>
      </c>
      <c r="Z95" s="62" t="str">
        <f t="shared" si="23"/>
        <v/>
      </c>
    </row>
    <row r="96" spans="1:26" s="12" customFormat="1" ht="65.099999999999994" customHeight="1" thickBot="1" x14ac:dyDescent="0.25">
      <c r="A96" s="13" t="s">
        <v>69</v>
      </c>
      <c r="B96" s="2"/>
      <c r="C96" s="2"/>
      <c r="D96" s="167" t="str">
        <f t="shared" si="21"/>
        <v xml:space="preserve"> / </v>
      </c>
      <c r="E96" s="67">
        <v>87</v>
      </c>
      <c r="F96" s="53"/>
      <c r="G96" s="54" t="str">
        <f>IF('(c) Copyricht DQS Gruppe 2024'!$XFD$3="© D Q S B IT 2020",IF(F96&lt;&gt;"",VLOOKUP(F96,TMSAETZE,2,),""),"Copyright verletzt")</f>
        <v/>
      </c>
      <c r="H96" s="13"/>
      <c r="I96" s="57" t="str">
        <f t="shared" si="13"/>
        <v/>
      </c>
      <c r="J96" s="58" t="str">
        <f t="shared" si="14"/>
        <v/>
      </c>
      <c r="K96" s="58" t="str">
        <f t="shared" si="15"/>
        <v/>
      </c>
      <c r="L96" s="58" t="str">
        <f t="shared" si="16"/>
        <v/>
      </c>
      <c r="M96" s="58" t="str">
        <f t="shared" si="17"/>
        <v/>
      </c>
      <c r="N96" s="33"/>
      <c r="O96" s="33"/>
      <c r="P96" s="106" t="str">
        <f t="shared" si="22"/>
        <v/>
      </c>
      <c r="Q96" s="156"/>
      <c r="R96" s="33">
        <v>0</v>
      </c>
      <c r="S96" s="156"/>
      <c r="T96" s="156"/>
      <c r="U96" s="63" t="str">
        <f t="shared" si="19"/>
        <v/>
      </c>
      <c r="V96" s="54" t="str">
        <f t="shared" si="20"/>
        <v/>
      </c>
      <c r="W96" s="79"/>
      <c r="X96" s="104"/>
      <c r="Y96" s="116" t="str">
        <f t="shared" si="18"/>
        <v/>
      </c>
      <c r="Z96" s="62" t="str">
        <f t="shared" si="23"/>
        <v/>
      </c>
    </row>
    <row r="97" spans="1:26" s="12" customFormat="1" ht="65.099999999999994" customHeight="1" thickBot="1" x14ac:dyDescent="0.25">
      <c r="A97" s="13" t="s">
        <v>69</v>
      </c>
      <c r="B97" s="2"/>
      <c r="C97" s="2"/>
      <c r="D97" s="167" t="str">
        <f t="shared" si="21"/>
        <v xml:space="preserve"> / </v>
      </c>
      <c r="E97" s="67">
        <v>88</v>
      </c>
      <c r="F97" s="53"/>
      <c r="G97" s="54" t="str">
        <f>IF('(c) Copyricht DQS Gruppe 2024'!$XFD$3="© D Q S B IT 2020",IF(F97&lt;&gt;"",VLOOKUP(F97,TMSAETZE,2,),""),"Copyright verletzt")</f>
        <v/>
      </c>
      <c r="H97" s="13"/>
      <c r="I97" s="57" t="str">
        <f t="shared" si="13"/>
        <v/>
      </c>
      <c r="J97" s="58" t="str">
        <f t="shared" si="14"/>
        <v/>
      </c>
      <c r="K97" s="58" t="str">
        <f t="shared" si="15"/>
        <v/>
      </c>
      <c r="L97" s="58" t="str">
        <f t="shared" si="16"/>
        <v/>
      </c>
      <c r="M97" s="58" t="str">
        <f t="shared" si="17"/>
        <v/>
      </c>
      <c r="N97" s="33"/>
      <c r="O97" s="33"/>
      <c r="P97" s="106" t="str">
        <f t="shared" si="22"/>
        <v/>
      </c>
      <c r="Q97" s="156"/>
      <c r="R97" s="33">
        <v>0</v>
      </c>
      <c r="S97" s="156"/>
      <c r="T97" s="156"/>
      <c r="U97" s="63" t="str">
        <f t="shared" si="19"/>
        <v/>
      </c>
      <c r="V97" s="54" t="str">
        <f t="shared" si="20"/>
        <v/>
      </c>
      <c r="W97" s="79"/>
      <c r="X97" s="104"/>
      <c r="Y97" s="116" t="str">
        <f t="shared" si="18"/>
        <v/>
      </c>
      <c r="Z97" s="62" t="str">
        <f t="shared" si="23"/>
        <v/>
      </c>
    </row>
    <row r="98" spans="1:26" s="12" customFormat="1" ht="65.099999999999994" customHeight="1" thickBot="1" x14ac:dyDescent="0.25">
      <c r="A98" s="13" t="s">
        <v>69</v>
      </c>
      <c r="B98" s="2"/>
      <c r="C98" s="2"/>
      <c r="D98" s="167" t="str">
        <f t="shared" si="21"/>
        <v xml:space="preserve"> / </v>
      </c>
      <c r="E98" s="67">
        <v>89</v>
      </c>
      <c r="F98" s="53"/>
      <c r="G98" s="54" t="str">
        <f>IF('(c) Copyricht DQS Gruppe 2024'!$XFD$3="© D Q S B IT 2020",IF(F98&lt;&gt;"",VLOOKUP(F98,TMSAETZE,2,),""),"Copyright verletzt")</f>
        <v/>
      </c>
      <c r="H98" s="13"/>
      <c r="I98" s="57" t="str">
        <f t="shared" si="13"/>
        <v/>
      </c>
      <c r="J98" s="58" t="str">
        <f t="shared" si="14"/>
        <v/>
      </c>
      <c r="K98" s="58" t="str">
        <f t="shared" si="15"/>
        <v/>
      </c>
      <c r="L98" s="58" t="str">
        <f t="shared" si="16"/>
        <v/>
      </c>
      <c r="M98" s="58" t="str">
        <f t="shared" si="17"/>
        <v/>
      </c>
      <c r="N98" s="33"/>
      <c r="O98" s="33"/>
      <c r="P98" s="106" t="str">
        <f t="shared" si="22"/>
        <v/>
      </c>
      <c r="Q98" s="156"/>
      <c r="R98" s="33">
        <v>0</v>
      </c>
      <c r="S98" s="156"/>
      <c r="T98" s="156"/>
      <c r="U98" s="63" t="str">
        <f t="shared" si="19"/>
        <v/>
      </c>
      <c r="V98" s="54" t="str">
        <f t="shared" si="20"/>
        <v/>
      </c>
      <c r="W98" s="79"/>
      <c r="X98" s="104"/>
      <c r="Y98" s="116" t="str">
        <f t="shared" si="18"/>
        <v/>
      </c>
      <c r="Z98" s="62" t="str">
        <f t="shared" si="23"/>
        <v/>
      </c>
    </row>
    <row r="99" spans="1:26" s="12" customFormat="1" ht="65.099999999999994" customHeight="1" thickBot="1" x14ac:dyDescent="0.25">
      <c r="A99" s="13" t="s">
        <v>69</v>
      </c>
      <c r="B99" s="2"/>
      <c r="C99" s="2"/>
      <c r="D99" s="167" t="str">
        <f t="shared" si="21"/>
        <v xml:space="preserve"> / </v>
      </c>
      <c r="E99" s="67">
        <v>90</v>
      </c>
      <c r="F99" s="53"/>
      <c r="G99" s="54" t="str">
        <f>IF('(c) Copyricht DQS Gruppe 2024'!$XFD$3="© D Q S B IT 2020",IF(F99&lt;&gt;"",VLOOKUP(F99,TMSAETZE,2,),""),"Copyright verletzt")</f>
        <v/>
      </c>
      <c r="H99" s="13"/>
      <c r="I99" s="57" t="str">
        <f t="shared" si="13"/>
        <v/>
      </c>
      <c r="J99" s="58" t="str">
        <f t="shared" si="14"/>
        <v/>
      </c>
      <c r="K99" s="58" t="str">
        <f t="shared" si="15"/>
        <v/>
      </c>
      <c r="L99" s="58" t="str">
        <f t="shared" si="16"/>
        <v/>
      </c>
      <c r="M99" s="58" t="str">
        <f t="shared" si="17"/>
        <v/>
      </c>
      <c r="N99" s="33"/>
      <c r="O99" s="33"/>
      <c r="P99" s="106" t="str">
        <f t="shared" si="22"/>
        <v/>
      </c>
      <c r="Q99" s="156"/>
      <c r="R99" s="33">
        <v>0</v>
      </c>
      <c r="S99" s="156"/>
      <c r="T99" s="156"/>
      <c r="U99" s="63" t="str">
        <f t="shared" si="19"/>
        <v/>
      </c>
      <c r="V99" s="54" t="str">
        <f t="shared" si="20"/>
        <v/>
      </c>
      <c r="W99" s="79"/>
      <c r="X99" s="104"/>
      <c r="Y99" s="116" t="str">
        <f t="shared" si="18"/>
        <v/>
      </c>
      <c r="Z99" s="62" t="str">
        <f t="shared" si="23"/>
        <v/>
      </c>
    </row>
    <row r="100" spans="1:26" s="12" customFormat="1" ht="65.099999999999994" customHeight="1" thickBot="1" x14ac:dyDescent="0.25">
      <c r="A100" s="13" t="s">
        <v>69</v>
      </c>
      <c r="B100" s="2"/>
      <c r="C100" s="2"/>
      <c r="D100" s="167" t="str">
        <f t="shared" si="21"/>
        <v xml:space="preserve"> / </v>
      </c>
      <c r="E100" s="67">
        <v>91</v>
      </c>
      <c r="F100" s="53"/>
      <c r="G100" s="54" t="str">
        <f>IF('(c) Copyricht DQS Gruppe 2024'!$XFD$3="© D Q S B IT 2020",IF(F100&lt;&gt;"",VLOOKUP(F100,TMSAETZE,2,),""),"Copyright verletzt")</f>
        <v/>
      </c>
      <c r="H100" s="13"/>
      <c r="I100" s="57" t="str">
        <f t="shared" si="13"/>
        <v/>
      </c>
      <c r="J100" s="58" t="str">
        <f t="shared" si="14"/>
        <v/>
      </c>
      <c r="K100" s="58" t="str">
        <f t="shared" si="15"/>
        <v/>
      </c>
      <c r="L100" s="58" t="str">
        <f t="shared" si="16"/>
        <v/>
      </c>
      <c r="M100" s="58" t="str">
        <f t="shared" si="17"/>
        <v/>
      </c>
      <c r="N100" s="33"/>
      <c r="O100" s="33"/>
      <c r="P100" s="106" t="str">
        <f t="shared" si="22"/>
        <v/>
      </c>
      <c r="Q100" s="156"/>
      <c r="R100" s="33">
        <v>0</v>
      </c>
      <c r="S100" s="156"/>
      <c r="T100" s="156"/>
      <c r="U100" s="63" t="str">
        <f t="shared" si="19"/>
        <v/>
      </c>
      <c r="V100" s="54" t="str">
        <f t="shared" si="20"/>
        <v/>
      </c>
      <c r="W100" s="79"/>
      <c r="X100" s="104"/>
      <c r="Y100" s="116" t="str">
        <f t="shared" si="18"/>
        <v/>
      </c>
      <c r="Z100" s="62" t="str">
        <f t="shared" si="23"/>
        <v/>
      </c>
    </row>
    <row r="101" spans="1:26" s="12" customFormat="1" ht="65.099999999999994" customHeight="1" thickBot="1" x14ac:dyDescent="0.25">
      <c r="A101" s="13" t="s">
        <v>69</v>
      </c>
      <c r="B101" s="2"/>
      <c r="C101" s="2"/>
      <c r="D101" s="167" t="str">
        <f t="shared" si="21"/>
        <v xml:space="preserve"> / </v>
      </c>
      <c r="E101" s="67">
        <v>92</v>
      </c>
      <c r="F101" s="53"/>
      <c r="G101" s="54" t="str">
        <f>IF('(c) Copyricht DQS Gruppe 2024'!$XFD$3="© D Q S B IT 2020",IF(F101&lt;&gt;"",VLOOKUP(F101,TMSAETZE,2,),""),"Copyright verletzt")</f>
        <v/>
      </c>
      <c r="H101" s="13"/>
      <c r="I101" s="57" t="str">
        <f t="shared" si="13"/>
        <v/>
      </c>
      <c r="J101" s="58" t="str">
        <f t="shared" si="14"/>
        <v/>
      </c>
      <c r="K101" s="58" t="str">
        <f t="shared" si="15"/>
        <v/>
      </c>
      <c r="L101" s="58" t="str">
        <f t="shared" si="16"/>
        <v/>
      </c>
      <c r="M101" s="58" t="str">
        <f t="shared" si="17"/>
        <v/>
      </c>
      <c r="N101" s="33"/>
      <c r="O101" s="33"/>
      <c r="P101" s="106" t="str">
        <f t="shared" si="22"/>
        <v/>
      </c>
      <c r="Q101" s="156"/>
      <c r="R101" s="33">
        <v>0</v>
      </c>
      <c r="S101" s="156"/>
      <c r="T101" s="156"/>
      <c r="U101" s="63" t="str">
        <f t="shared" si="19"/>
        <v/>
      </c>
      <c r="V101" s="54" t="str">
        <f t="shared" si="20"/>
        <v/>
      </c>
      <c r="W101" s="79"/>
      <c r="X101" s="104"/>
      <c r="Y101" s="116" t="str">
        <f t="shared" si="18"/>
        <v/>
      </c>
      <c r="Z101" s="62" t="str">
        <f t="shared" si="23"/>
        <v/>
      </c>
    </row>
    <row r="102" spans="1:26" s="12" customFormat="1" ht="65.099999999999994" customHeight="1" thickBot="1" x14ac:dyDescent="0.25">
      <c r="A102" s="13" t="s">
        <v>69</v>
      </c>
      <c r="B102" s="2"/>
      <c r="C102" s="2"/>
      <c r="D102" s="167" t="str">
        <f t="shared" si="21"/>
        <v xml:space="preserve"> / </v>
      </c>
      <c r="E102" s="67">
        <v>93</v>
      </c>
      <c r="F102" s="53"/>
      <c r="G102" s="54" t="str">
        <f>IF('(c) Copyricht DQS Gruppe 2024'!$XFD$3="© D Q S B IT 2020",IF(F102&lt;&gt;"",VLOOKUP(F102,TMSAETZE,2,),""),"Copyright verletzt")</f>
        <v/>
      </c>
      <c r="H102" s="13"/>
      <c r="I102" s="57" t="str">
        <f t="shared" si="13"/>
        <v/>
      </c>
      <c r="J102" s="58" t="str">
        <f t="shared" si="14"/>
        <v/>
      </c>
      <c r="K102" s="58" t="str">
        <f t="shared" si="15"/>
        <v/>
      </c>
      <c r="L102" s="58" t="str">
        <f t="shared" si="16"/>
        <v/>
      </c>
      <c r="M102" s="58" t="str">
        <f t="shared" si="17"/>
        <v/>
      </c>
      <c r="N102" s="33"/>
      <c r="O102" s="33"/>
      <c r="P102" s="106" t="str">
        <f t="shared" si="22"/>
        <v/>
      </c>
      <c r="Q102" s="156"/>
      <c r="R102" s="33">
        <v>0</v>
      </c>
      <c r="S102" s="156"/>
      <c r="T102" s="156"/>
      <c r="U102" s="63" t="str">
        <f t="shared" si="19"/>
        <v/>
      </c>
      <c r="V102" s="54" t="str">
        <f t="shared" si="20"/>
        <v/>
      </c>
      <c r="W102" s="79"/>
      <c r="X102" s="104"/>
      <c r="Y102" s="116" t="str">
        <f t="shared" si="18"/>
        <v/>
      </c>
      <c r="Z102" s="62" t="str">
        <f t="shared" si="23"/>
        <v/>
      </c>
    </row>
    <row r="103" spans="1:26" s="12" customFormat="1" ht="65.099999999999994" customHeight="1" thickBot="1" x14ac:dyDescent="0.25">
      <c r="A103" s="13" t="s">
        <v>69</v>
      </c>
      <c r="B103" s="2"/>
      <c r="C103" s="2"/>
      <c r="D103" s="167" t="str">
        <f t="shared" si="21"/>
        <v xml:space="preserve"> / </v>
      </c>
      <c r="E103" s="67">
        <v>94</v>
      </c>
      <c r="F103" s="53"/>
      <c r="G103" s="54" t="str">
        <f>IF('(c) Copyricht DQS Gruppe 2024'!$XFD$3="© D Q S B IT 2020",IF(F103&lt;&gt;"",VLOOKUP(F103,TMSAETZE,2,),""),"Copyright verletzt")</f>
        <v/>
      </c>
      <c r="H103" s="13"/>
      <c r="I103" s="57" t="str">
        <f t="shared" si="13"/>
        <v/>
      </c>
      <c r="J103" s="58" t="str">
        <f t="shared" si="14"/>
        <v/>
      </c>
      <c r="K103" s="58" t="str">
        <f t="shared" si="15"/>
        <v/>
      </c>
      <c r="L103" s="58" t="str">
        <f t="shared" si="16"/>
        <v/>
      </c>
      <c r="M103" s="58" t="str">
        <f t="shared" si="17"/>
        <v/>
      </c>
      <c r="N103" s="33"/>
      <c r="O103" s="33"/>
      <c r="P103" s="106" t="str">
        <f t="shared" si="22"/>
        <v/>
      </c>
      <c r="Q103" s="156"/>
      <c r="R103" s="33">
        <v>0</v>
      </c>
      <c r="S103" s="156"/>
      <c r="T103" s="156"/>
      <c r="U103" s="63" t="str">
        <f t="shared" si="19"/>
        <v/>
      </c>
      <c r="V103" s="54" t="str">
        <f t="shared" si="20"/>
        <v/>
      </c>
      <c r="W103" s="79"/>
      <c r="X103" s="104"/>
      <c r="Y103" s="116" t="str">
        <f t="shared" si="18"/>
        <v/>
      </c>
      <c r="Z103" s="62" t="str">
        <f t="shared" si="23"/>
        <v/>
      </c>
    </row>
    <row r="104" spans="1:26" s="12" customFormat="1" ht="65.099999999999994" customHeight="1" thickBot="1" x14ac:dyDescent="0.25">
      <c r="A104" s="13" t="s">
        <v>69</v>
      </c>
      <c r="B104" s="2"/>
      <c r="C104" s="2"/>
      <c r="D104" s="167" t="str">
        <f t="shared" si="21"/>
        <v xml:space="preserve"> / </v>
      </c>
      <c r="E104" s="67">
        <v>95</v>
      </c>
      <c r="F104" s="53"/>
      <c r="G104" s="54" t="str">
        <f>IF('(c) Copyricht DQS Gruppe 2024'!$XFD$3="© D Q S B IT 2020",IF(F104&lt;&gt;"",VLOOKUP(F104,TMSAETZE,2,),""),"Copyright verletzt")</f>
        <v/>
      </c>
      <c r="H104" s="13"/>
      <c r="I104" s="57" t="str">
        <f t="shared" si="13"/>
        <v/>
      </c>
      <c r="J104" s="58" t="str">
        <f t="shared" si="14"/>
        <v/>
      </c>
      <c r="K104" s="58" t="str">
        <f t="shared" si="15"/>
        <v/>
      </c>
      <c r="L104" s="58" t="str">
        <f t="shared" si="16"/>
        <v/>
      </c>
      <c r="M104" s="58" t="str">
        <f t="shared" si="17"/>
        <v/>
      </c>
      <c r="N104" s="33"/>
      <c r="O104" s="33"/>
      <c r="P104" s="106" t="str">
        <f t="shared" si="22"/>
        <v/>
      </c>
      <c r="Q104" s="156"/>
      <c r="R104" s="33">
        <v>0</v>
      </c>
      <c r="S104" s="156"/>
      <c r="T104" s="156"/>
      <c r="U104" s="63" t="str">
        <f t="shared" si="19"/>
        <v/>
      </c>
      <c r="V104" s="54" t="str">
        <f t="shared" si="20"/>
        <v/>
      </c>
      <c r="W104" s="79"/>
      <c r="X104" s="104"/>
      <c r="Y104" s="116" t="str">
        <f t="shared" si="18"/>
        <v/>
      </c>
      <c r="Z104" s="62" t="str">
        <f t="shared" si="23"/>
        <v/>
      </c>
    </row>
    <row r="105" spans="1:26" s="12" customFormat="1" ht="65.099999999999994" customHeight="1" thickBot="1" x14ac:dyDescent="0.25">
      <c r="A105" s="13" t="s">
        <v>69</v>
      </c>
      <c r="B105" s="2"/>
      <c r="C105" s="2"/>
      <c r="D105" s="167" t="str">
        <f t="shared" si="21"/>
        <v xml:space="preserve"> / </v>
      </c>
      <c r="E105" s="67">
        <v>96</v>
      </c>
      <c r="F105" s="53"/>
      <c r="G105" s="54" t="str">
        <f>IF('(c) Copyricht DQS Gruppe 2024'!$XFD$3="© D Q S B IT 2020",IF(F105&lt;&gt;"",VLOOKUP(F105,TMSAETZE,2,),""),"Copyright verletzt")</f>
        <v/>
      </c>
      <c r="H105" s="13"/>
      <c r="I105" s="57" t="str">
        <f t="shared" si="13"/>
        <v/>
      </c>
      <c r="J105" s="58" t="str">
        <f t="shared" si="14"/>
        <v/>
      </c>
      <c r="K105" s="58" t="str">
        <f t="shared" si="15"/>
        <v/>
      </c>
      <c r="L105" s="58" t="str">
        <f t="shared" si="16"/>
        <v/>
      </c>
      <c r="M105" s="58" t="str">
        <f t="shared" si="17"/>
        <v/>
      </c>
      <c r="N105" s="33"/>
      <c r="O105" s="33"/>
      <c r="P105" s="106" t="str">
        <f t="shared" si="22"/>
        <v/>
      </c>
      <c r="Q105" s="156"/>
      <c r="R105" s="33">
        <v>0</v>
      </c>
      <c r="S105" s="156"/>
      <c r="T105" s="156"/>
      <c r="U105" s="63" t="str">
        <f t="shared" si="19"/>
        <v/>
      </c>
      <c r="V105" s="54" t="str">
        <f t="shared" si="20"/>
        <v/>
      </c>
      <c r="W105" s="79"/>
      <c r="X105" s="104"/>
      <c r="Y105" s="116" t="str">
        <f t="shared" si="18"/>
        <v/>
      </c>
      <c r="Z105" s="62" t="str">
        <f t="shared" si="23"/>
        <v/>
      </c>
    </row>
    <row r="106" spans="1:26" s="12" customFormat="1" ht="65.099999999999994" customHeight="1" thickBot="1" x14ac:dyDescent="0.25">
      <c r="A106" s="13" t="s">
        <v>69</v>
      </c>
      <c r="B106" s="2"/>
      <c r="C106" s="2"/>
      <c r="D106" s="167" t="str">
        <f t="shared" si="21"/>
        <v xml:space="preserve"> / </v>
      </c>
      <c r="E106" s="67">
        <v>97</v>
      </c>
      <c r="F106" s="53"/>
      <c r="G106" s="54" t="str">
        <f>IF('(c) Copyricht DQS Gruppe 2024'!$XFD$3="© D Q S B IT 2020",IF(F106&lt;&gt;"",VLOOKUP(F106,TMSAETZE,2,),""),"Copyright verletzt")</f>
        <v/>
      </c>
      <c r="H106" s="13"/>
      <c r="I106" s="57" t="str">
        <f t="shared" si="13"/>
        <v/>
      </c>
      <c r="J106" s="58" t="str">
        <f t="shared" si="14"/>
        <v/>
      </c>
      <c r="K106" s="58" t="str">
        <f t="shared" si="15"/>
        <v/>
      </c>
      <c r="L106" s="58" t="str">
        <f t="shared" si="16"/>
        <v/>
      </c>
      <c r="M106" s="58" t="str">
        <f t="shared" si="17"/>
        <v/>
      </c>
      <c r="N106" s="33"/>
      <c r="O106" s="33"/>
      <c r="P106" s="106" t="str">
        <f t="shared" si="22"/>
        <v/>
      </c>
      <c r="Q106" s="156"/>
      <c r="R106" s="33">
        <v>0</v>
      </c>
      <c r="S106" s="156"/>
      <c r="T106" s="156"/>
      <c r="U106" s="63" t="str">
        <f t="shared" si="19"/>
        <v/>
      </c>
      <c r="V106" s="54" t="str">
        <f t="shared" si="20"/>
        <v/>
      </c>
      <c r="W106" s="79"/>
      <c r="X106" s="104"/>
      <c r="Y106" s="116" t="str">
        <f t="shared" si="18"/>
        <v/>
      </c>
      <c r="Z106" s="62" t="str">
        <f t="shared" si="23"/>
        <v/>
      </c>
    </row>
    <row r="107" spans="1:26" s="12" customFormat="1" ht="65.099999999999994" customHeight="1" thickBot="1" x14ac:dyDescent="0.25">
      <c r="A107" s="13" t="s">
        <v>69</v>
      </c>
      <c r="B107" s="2"/>
      <c r="C107" s="2"/>
      <c r="D107" s="167" t="str">
        <f t="shared" si="21"/>
        <v xml:space="preserve"> / </v>
      </c>
      <c r="E107" s="67">
        <v>98</v>
      </c>
      <c r="F107" s="53"/>
      <c r="G107" s="54" t="str">
        <f>IF('(c) Copyricht DQS Gruppe 2024'!$XFD$3="© D Q S B IT 2020",IF(F107&lt;&gt;"",VLOOKUP(F107,TMSAETZE,2,),""),"Copyright verletzt")</f>
        <v/>
      </c>
      <c r="H107" s="13"/>
      <c r="I107" s="57" t="str">
        <f t="shared" si="13"/>
        <v/>
      </c>
      <c r="J107" s="58" t="str">
        <f t="shared" si="14"/>
        <v/>
      </c>
      <c r="K107" s="58" t="str">
        <f t="shared" si="15"/>
        <v/>
      </c>
      <c r="L107" s="58" t="str">
        <f t="shared" si="16"/>
        <v/>
      </c>
      <c r="M107" s="58" t="str">
        <f t="shared" si="17"/>
        <v/>
      </c>
      <c r="N107" s="33"/>
      <c r="O107" s="33"/>
      <c r="P107" s="106" t="str">
        <f t="shared" si="22"/>
        <v/>
      </c>
      <c r="Q107" s="156"/>
      <c r="R107" s="33">
        <v>0</v>
      </c>
      <c r="S107" s="156"/>
      <c r="T107" s="156"/>
      <c r="U107" s="63" t="str">
        <f t="shared" si="19"/>
        <v/>
      </c>
      <c r="V107" s="54" t="str">
        <f t="shared" si="20"/>
        <v/>
      </c>
      <c r="W107" s="79"/>
      <c r="X107" s="104"/>
      <c r="Y107" s="116" t="str">
        <f t="shared" si="18"/>
        <v/>
      </c>
      <c r="Z107" s="62" t="str">
        <f t="shared" si="23"/>
        <v/>
      </c>
    </row>
    <row r="108" spans="1:26" s="12" customFormat="1" ht="65.099999999999994" customHeight="1" thickBot="1" x14ac:dyDescent="0.25">
      <c r="A108" s="13" t="s">
        <v>69</v>
      </c>
      <c r="B108" s="2"/>
      <c r="C108" s="2"/>
      <c r="D108" s="167" t="str">
        <f t="shared" si="21"/>
        <v xml:space="preserve"> / </v>
      </c>
      <c r="E108" s="67">
        <v>99</v>
      </c>
      <c r="F108" s="53"/>
      <c r="G108" s="54" t="str">
        <f>IF('(c) Copyricht DQS Gruppe 2024'!$XFD$3="© D Q S B IT 2020",IF(F108&lt;&gt;"",VLOOKUP(F108,TMSAETZE,2,),""),"Copyright verletzt")</f>
        <v/>
      </c>
      <c r="H108" s="13"/>
      <c r="I108" s="57" t="str">
        <f t="shared" si="13"/>
        <v/>
      </c>
      <c r="J108" s="58" t="str">
        <f t="shared" si="14"/>
        <v/>
      </c>
      <c r="K108" s="58" t="str">
        <f t="shared" si="15"/>
        <v/>
      </c>
      <c r="L108" s="58" t="str">
        <f t="shared" si="16"/>
        <v/>
      </c>
      <c r="M108" s="58" t="str">
        <f t="shared" si="17"/>
        <v/>
      </c>
      <c r="N108" s="33"/>
      <c r="O108" s="33"/>
      <c r="P108" s="106" t="str">
        <f t="shared" si="22"/>
        <v/>
      </c>
      <c r="Q108" s="156"/>
      <c r="R108" s="33">
        <v>0</v>
      </c>
      <c r="S108" s="156"/>
      <c r="T108" s="156"/>
      <c r="U108" s="63" t="str">
        <f t="shared" si="19"/>
        <v/>
      </c>
      <c r="V108" s="54" t="str">
        <f t="shared" si="20"/>
        <v/>
      </c>
      <c r="W108" s="79"/>
      <c r="X108" s="104"/>
      <c r="Y108" s="116" t="str">
        <f t="shared" si="18"/>
        <v/>
      </c>
      <c r="Z108" s="62" t="str">
        <f t="shared" si="23"/>
        <v/>
      </c>
    </row>
    <row r="109" spans="1:26" s="12" customFormat="1" ht="65.099999999999994" customHeight="1" thickBot="1" x14ac:dyDescent="0.25">
      <c r="A109" s="13" t="s">
        <v>69</v>
      </c>
      <c r="B109" s="2"/>
      <c r="C109" s="2"/>
      <c r="D109" s="167" t="str">
        <f t="shared" si="21"/>
        <v xml:space="preserve"> / </v>
      </c>
      <c r="E109" s="67">
        <v>100</v>
      </c>
      <c r="F109" s="53"/>
      <c r="G109" s="54" t="str">
        <f>IF('(c) Copyricht DQS Gruppe 2024'!$XFD$3="© D Q S B IT 2020",IF(F109&lt;&gt;"",VLOOKUP(F109,TMSAETZE,2,),""),"Copyright verletzt")</f>
        <v/>
      </c>
      <c r="H109" s="13"/>
      <c r="I109" s="57" t="str">
        <f t="shared" si="13"/>
        <v/>
      </c>
      <c r="J109" s="58" t="str">
        <f t="shared" si="14"/>
        <v/>
      </c>
      <c r="K109" s="58" t="str">
        <f t="shared" si="15"/>
        <v/>
      </c>
      <c r="L109" s="58" t="str">
        <f t="shared" si="16"/>
        <v/>
      </c>
      <c r="M109" s="58" t="str">
        <f t="shared" si="17"/>
        <v/>
      </c>
      <c r="N109" s="33"/>
      <c r="O109" s="33"/>
      <c r="P109" s="106" t="str">
        <f t="shared" si="22"/>
        <v/>
      </c>
      <c r="Q109" s="156"/>
      <c r="R109" s="33">
        <v>0</v>
      </c>
      <c r="S109" s="156"/>
      <c r="T109" s="156"/>
      <c r="U109" s="63" t="str">
        <f t="shared" si="19"/>
        <v/>
      </c>
      <c r="V109" s="54" t="str">
        <f t="shared" si="20"/>
        <v/>
      </c>
      <c r="W109" s="79"/>
      <c r="X109" s="104"/>
      <c r="Y109" s="116" t="str">
        <f t="shared" si="18"/>
        <v/>
      </c>
      <c r="Z109" s="62" t="str">
        <f t="shared" si="23"/>
        <v/>
      </c>
    </row>
    <row r="110" spans="1:26" s="12" customFormat="1" ht="65.099999999999994" customHeight="1" thickBot="1" x14ac:dyDescent="0.25">
      <c r="A110" s="13" t="s">
        <v>69</v>
      </c>
      <c r="B110" s="2"/>
      <c r="C110" s="2"/>
      <c r="D110" s="167" t="str">
        <f t="shared" si="21"/>
        <v xml:space="preserve"> / </v>
      </c>
      <c r="E110" s="67">
        <v>101</v>
      </c>
      <c r="F110" s="53"/>
      <c r="G110" s="54" t="str">
        <f>IF('(c) Copyricht DQS Gruppe 2024'!$XFD$3="© D Q S B IT 2020",IF(F110&lt;&gt;"",VLOOKUP(F110,TMSAETZE,2,),""),"Copyright verletzt")</f>
        <v/>
      </c>
      <c r="H110" s="13"/>
      <c r="I110" s="57" t="str">
        <f t="shared" si="13"/>
        <v/>
      </c>
      <c r="J110" s="58" t="str">
        <f t="shared" si="14"/>
        <v/>
      </c>
      <c r="K110" s="58" t="str">
        <f t="shared" si="15"/>
        <v/>
      </c>
      <c r="L110" s="58" t="str">
        <f t="shared" si="16"/>
        <v/>
      </c>
      <c r="M110" s="58" t="str">
        <f t="shared" si="17"/>
        <v/>
      </c>
      <c r="N110" s="33"/>
      <c r="O110" s="33"/>
      <c r="P110" s="106" t="str">
        <f t="shared" si="22"/>
        <v/>
      </c>
      <c r="Q110" s="156"/>
      <c r="R110" s="33">
        <v>0</v>
      </c>
      <c r="S110" s="156"/>
      <c r="T110" s="156"/>
      <c r="U110" s="63" t="str">
        <f t="shared" si="19"/>
        <v/>
      </c>
      <c r="V110" s="54" t="str">
        <f t="shared" si="20"/>
        <v/>
      </c>
      <c r="W110" s="79"/>
      <c r="X110" s="104"/>
      <c r="Y110" s="116" t="str">
        <f t="shared" si="18"/>
        <v/>
      </c>
      <c r="Z110" s="62" t="str">
        <f t="shared" si="23"/>
        <v/>
      </c>
    </row>
    <row r="111" spans="1:26" s="12" customFormat="1" ht="65.099999999999994" customHeight="1" thickBot="1" x14ac:dyDescent="0.25">
      <c r="A111" s="13" t="s">
        <v>69</v>
      </c>
      <c r="B111" s="2"/>
      <c r="C111" s="2"/>
      <c r="D111" s="167" t="str">
        <f t="shared" si="21"/>
        <v xml:space="preserve"> / </v>
      </c>
      <c r="E111" s="67">
        <v>102</v>
      </c>
      <c r="F111" s="53"/>
      <c r="G111" s="54" t="str">
        <f>IF('(c) Copyricht DQS Gruppe 2024'!$XFD$3="© D Q S B IT 2020",IF(F111&lt;&gt;"",VLOOKUP(F111,TMSAETZE,2,),""),"Copyright verletzt")</f>
        <v/>
      </c>
      <c r="H111" s="13"/>
      <c r="I111" s="57" t="str">
        <f t="shared" si="13"/>
        <v/>
      </c>
      <c r="J111" s="58" t="str">
        <f t="shared" si="14"/>
        <v/>
      </c>
      <c r="K111" s="58" t="str">
        <f t="shared" si="15"/>
        <v/>
      </c>
      <c r="L111" s="58" t="str">
        <f t="shared" si="16"/>
        <v/>
      </c>
      <c r="M111" s="58" t="str">
        <f t="shared" si="17"/>
        <v/>
      </c>
      <c r="N111" s="33"/>
      <c r="O111" s="33"/>
      <c r="P111" s="106" t="str">
        <f t="shared" si="22"/>
        <v/>
      </c>
      <c r="Q111" s="156"/>
      <c r="R111" s="33">
        <v>0</v>
      </c>
      <c r="S111" s="156"/>
      <c r="T111" s="156"/>
      <c r="U111" s="63" t="str">
        <f t="shared" si="19"/>
        <v/>
      </c>
      <c r="V111" s="54" t="str">
        <f t="shared" si="20"/>
        <v/>
      </c>
      <c r="W111" s="79"/>
      <c r="X111" s="104"/>
      <c r="Y111" s="116" t="str">
        <f t="shared" si="18"/>
        <v/>
      </c>
      <c r="Z111" s="62" t="str">
        <f t="shared" si="23"/>
        <v/>
      </c>
    </row>
    <row r="112" spans="1:26" s="12" customFormat="1" ht="65.099999999999994" customHeight="1" thickBot="1" x14ac:dyDescent="0.25">
      <c r="A112" s="13" t="s">
        <v>69</v>
      </c>
      <c r="B112" s="2"/>
      <c r="C112" s="2"/>
      <c r="D112" s="167" t="str">
        <f t="shared" si="21"/>
        <v xml:space="preserve"> / </v>
      </c>
      <c r="E112" s="67">
        <v>103</v>
      </c>
      <c r="F112" s="53"/>
      <c r="G112" s="54" t="str">
        <f>IF('(c) Copyricht DQS Gruppe 2024'!$XFD$3="© D Q S B IT 2020",IF(F112&lt;&gt;"",VLOOKUP(F112,TMSAETZE,2,),""),"Copyright verletzt")</f>
        <v/>
      </c>
      <c r="H112" s="13"/>
      <c r="I112" s="57" t="str">
        <f t="shared" si="13"/>
        <v/>
      </c>
      <c r="J112" s="58" t="str">
        <f t="shared" si="14"/>
        <v/>
      </c>
      <c r="K112" s="58" t="str">
        <f t="shared" si="15"/>
        <v/>
      </c>
      <c r="L112" s="58" t="str">
        <f t="shared" si="16"/>
        <v/>
      </c>
      <c r="M112" s="58" t="str">
        <f t="shared" si="17"/>
        <v/>
      </c>
      <c r="N112" s="33"/>
      <c r="O112" s="33"/>
      <c r="P112" s="106" t="str">
        <f t="shared" si="22"/>
        <v/>
      </c>
      <c r="Q112" s="156"/>
      <c r="R112" s="33">
        <v>0</v>
      </c>
      <c r="S112" s="156"/>
      <c r="T112" s="156"/>
      <c r="U112" s="63" t="str">
        <f t="shared" si="19"/>
        <v/>
      </c>
      <c r="V112" s="54" t="str">
        <f t="shared" si="20"/>
        <v/>
      </c>
      <c r="W112" s="79"/>
      <c r="X112" s="104"/>
      <c r="Y112" s="116" t="str">
        <f t="shared" si="18"/>
        <v/>
      </c>
      <c r="Z112" s="62" t="str">
        <f t="shared" si="23"/>
        <v/>
      </c>
    </row>
    <row r="113" spans="1:26" s="12" customFormat="1" ht="65.099999999999994" customHeight="1" thickBot="1" x14ac:dyDescent="0.25">
      <c r="A113" s="13" t="s">
        <v>69</v>
      </c>
      <c r="B113" s="2"/>
      <c r="C113" s="2"/>
      <c r="D113" s="167" t="str">
        <f t="shared" si="21"/>
        <v xml:space="preserve"> / </v>
      </c>
      <c r="E113" s="67">
        <v>104</v>
      </c>
      <c r="F113" s="53"/>
      <c r="G113" s="54" t="str">
        <f>IF('(c) Copyricht DQS Gruppe 2024'!$XFD$3="© D Q S B IT 2020",IF(F113&lt;&gt;"",VLOOKUP(F113,TMSAETZE,2,),""),"Copyright verletzt")</f>
        <v/>
      </c>
      <c r="H113" s="13"/>
      <c r="I113" s="57" t="str">
        <f t="shared" si="13"/>
        <v/>
      </c>
      <c r="J113" s="58" t="str">
        <f t="shared" si="14"/>
        <v/>
      </c>
      <c r="K113" s="58" t="str">
        <f t="shared" si="15"/>
        <v/>
      </c>
      <c r="L113" s="58" t="str">
        <f t="shared" si="16"/>
        <v/>
      </c>
      <c r="M113" s="58" t="str">
        <f t="shared" si="17"/>
        <v/>
      </c>
      <c r="N113" s="33"/>
      <c r="O113" s="33"/>
      <c r="P113" s="106" t="str">
        <f t="shared" si="22"/>
        <v/>
      </c>
      <c r="Q113" s="156"/>
      <c r="R113" s="33">
        <v>0</v>
      </c>
      <c r="S113" s="156"/>
      <c r="T113" s="156"/>
      <c r="U113" s="63" t="str">
        <f t="shared" si="19"/>
        <v/>
      </c>
      <c r="V113" s="54" t="str">
        <f t="shared" si="20"/>
        <v/>
      </c>
      <c r="W113" s="79"/>
      <c r="X113" s="104"/>
      <c r="Y113" s="116" t="str">
        <f t="shared" si="18"/>
        <v/>
      </c>
      <c r="Z113" s="62" t="str">
        <f t="shared" si="23"/>
        <v/>
      </c>
    </row>
    <row r="114" spans="1:26" s="12" customFormat="1" ht="65.099999999999994" customHeight="1" thickBot="1" x14ac:dyDescent="0.25">
      <c r="A114" s="13" t="s">
        <v>69</v>
      </c>
      <c r="B114" s="2"/>
      <c r="C114" s="2"/>
      <c r="D114" s="167" t="str">
        <f t="shared" si="21"/>
        <v xml:space="preserve"> / </v>
      </c>
      <c r="E114" s="67">
        <v>105</v>
      </c>
      <c r="F114" s="53"/>
      <c r="G114" s="54" t="str">
        <f>IF('(c) Copyricht DQS Gruppe 2024'!$XFD$3="© D Q S B IT 2020",IF(F114&lt;&gt;"",VLOOKUP(F114,TMSAETZE,2,),""),"Copyright verletzt")</f>
        <v/>
      </c>
      <c r="H114" s="13"/>
      <c r="I114" s="57" t="str">
        <f t="shared" si="13"/>
        <v/>
      </c>
      <c r="J114" s="58" t="str">
        <f t="shared" si="14"/>
        <v/>
      </c>
      <c r="K114" s="58" t="str">
        <f t="shared" si="15"/>
        <v/>
      </c>
      <c r="L114" s="58" t="str">
        <f t="shared" si="16"/>
        <v/>
      </c>
      <c r="M114" s="58" t="str">
        <f t="shared" si="17"/>
        <v/>
      </c>
      <c r="N114" s="33"/>
      <c r="O114" s="33"/>
      <c r="P114" s="106" t="str">
        <f t="shared" si="22"/>
        <v/>
      </c>
      <c r="Q114" s="156"/>
      <c r="R114" s="33">
        <v>0</v>
      </c>
      <c r="S114" s="156"/>
      <c r="T114" s="156"/>
      <c r="U114" s="63" t="str">
        <f t="shared" si="19"/>
        <v/>
      </c>
      <c r="V114" s="54" t="str">
        <f t="shared" si="20"/>
        <v/>
      </c>
      <c r="W114" s="79"/>
      <c r="X114" s="104"/>
      <c r="Y114" s="116" t="str">
        <f t="shared" si="18"/>
        <v/>
      </c>
      <c r="Z114" s="62" t="str">
        <f t="shared" si="23"/>
        <v/>
      </c>
    </row>
    <row r="115" spans="1:26" s="12" customFormat="1" ht="65.099999999999994" customHeight="1" thickBot="1" x14ac:dyDescent="0.25">
      <c r="A115" s="13" t="s">
        <v>69</v>
      </c>
      <c r="B115" s="2"/>
      <c r="C115" s="2"/>
      <c r="D115" s="167" t="str">
        <f t="shared" si="21"/>
        <v xml:space="preserve"> / </v>
      </c>
      <c r="E115" s="67">
        <v>106</v>
      </c>
      <c r="F115" s="53"/>
      <c r="G115" s="54" t="str">
        <f>IF('(c) Copyricht DQS Gruppe 2024'!$XFD$3="© D Q S B IT 2020",IF(F115&lt;&gt;"",VLOOKUP(F115,TMSAETZE,2,),""),"Copyright verletzt")</f>
        <v/>
      </c>
      <c r="H115" s="13"/>
      <c r="I115" s="57" t="str">
        <f t="shared" si="13"/>
        <v/>
      </c>
      <c r="J115" s="58" t="str">
        <f t="shared" si="14"/>
        <v/>
      </c>
      <c r="K115" s="58" t="str">
        <f t="shared" si="15"/>
        <v/>
      </c>
      <c r="L115" s="58" t="str">
        <f t="shared" si="16"/>
        <v/>
      </c>
      <c r="M115" s="58" t="str">
        <f t="shared" si="17"/>
        <v/>
      </c>
      <c r="N115" s="33"/>
      <c r="O115" s="33"/>
      <c r="P115" s="106" t="str">
        <f t="shared" si="22"/>
        <v/>
      </c>
      <c r="Q115" s="156"/>
      <c r="R115" s="33">
        <v>0</v>
      </c>
      <c r="S115" s="156"/>
      <c r="T115" s="156"/>
      <c r="U115" s="63" t="str">
        <f t="shared" si="19"/>
        <v/>
      </c>
      <c r="V115" s="54" t="str">
        <f t="shared" si="20"/>
        <v/>
      </c>
      <c r="W115" s="79"/>
      <c r="X115" s="104"/>
      <c r="Y115" s="116" t="str">
        <f t="shared" si="18"/>
        <v/>
      </c>
      <c r="Z115" s="62" t="str">
        <f t="shared" si="23"/>
        <v/>
      </c>
    </row>
    <row r="116" spans="1:26" s="12" customFormat="1" ht="65.099999999999994" customHeight="1" thickBot="1" x14ac:dyDescent="0.25">
      <c r="A116" s="13" t="s">
        <v>69</v>
      </c>
      <c r="B116" s="2"/>
      <c r="C116" s="2"/>
      <c r="D116" s="167" t="str">
        <f t="shared" si="21"/>
        <v xml:space="preserve"> / </v>
      </c>
      <c r="E116" s="67">
        <v>107</v>
      </c>
      <c r="F116" s="53"/>
      <c r="G116" s="54" t="str">
        <f>IF('(c) Copyricht DQS Gruppe 2024'!$XFD$3="© D Q S B IT 2020",IF(F116&lt;&gt;"",VLOOKUP(F116,TMSAETZE,2,),""),"Copyright verletzt")</f>
        <v/>
      </c>
      <c r="H116" s="13"/>
      <c r="I116" s="57" t="str">
        <f t="shared" si="13"/>
        <v/>
      </c>
      <c r="J116" s="58" t="str">
        <f t="shared" si="14"/>
        <v/>
      </c>
      <c r="K116" s="58" t="str">
        <f t="shared" si="15"/>
        <v/>
      </c>
      <c r="L116" s="58" t="str">
        <f t="shared" si="16"/>
        <v/>
      </c>
      <c r="M116" s="58" t="str">
        <f t="shared" si="17"/>
        <v/>
      </c>
      <c r="N116" s="33"/>
      <c r="O116" s="33"/>
      <c r="P116" s="106" t="str">
        <f t="shared" si="22"/>
        <v/>
      </c>
      <c r="Q116" s="156"/>
      <c r="R116" s="33">
        <v>0</v>
      </c>
      <c r="S116" s="156"/>
      <c r="T116" s="156"/>
      <c r="U116" s="63" t="str">
        <f t="shared" si="19"/>
        <v/>
      </c>
      <c r="V116" s="54" t="str">
        <f t="shared" si="20"/>
        <v/>
      </c>
      <c r="W116" s="79"/>
      <c r="X116" s="104"/>
      <c r="Y116" s="116" t="str">
        <f t="shared" si="18"/>
        <v/>
      </c>
      <c r="Z116" s="62" t="str">
        <f t="shared" si="23"/>
        <v/>
      </c>
    </row>
    <row r="117" spans="1:26" s="12" customFormat="1" ht="65.099999999999994" customHeight="1" thickBot="1" x14ac:dyDescent="0.25">
      <c r="A117" s="13" t="s">
        <v>69</v>
      </c>
      <c r="B117" s="2"/>
      <c r="C117" s="2"/>
      <c r="D117" s="167" t="str">
        <f t="shared" si="21"/>
        <v xml:space="preserve"> / </v>
      </c>
      <c r="E117" s="67">
        <v>108</v>
      </c>
      <c r="F117" s="53"/>
      <c r="G117" s="54" t="str">
        <f>IF('(c) Copyricht DQS Gruppe 2024'!$XFD$3="© D Q S B IT 2020",IF(F117&lt;&gt;"",VLOOKUP(F117,TMSAETZE,2,),""),"Copyright verletzt")</f>
        <v/>
      </c>
      <c r="H117" s="13"/>
      <c r="I117" s="57" t="str">
        <f t="shared" si="13"/>
        <v/>
      </c>
      <c r="J117" s="58" t="str">
        <f t="shared" si="14"/>
        <v/>
      </c>
      <c r="K117" s="58" t="str">
        <f t="shared" si="15"/>
        <v/>
      </c>
      <c r="L117" s="58" t="str">
        <f t="shared" si="16"/>
        <v/>
      </c>
      <c r="M117" s="58" t="str">
        <f t="shared" si="17"/>
        <v/>
      </c>
      <c r="N117" s="33"/>
      <c r="O117" s="33"/>
      <c r="P117" s="106" t="str">
        <f t="shared" si="22"/>
        <v/>
      </c>
      <c r="Q117" s="156"/>
      <c r="R117" s="33">
        <v>0</v>
      </c>
      <c r="S117" s="156"/>
      <c r="T117" s="156"/>
      <c r="U117" s="63" t="str">
        <f t="shared" si="19"/>
        <v/>
      </c>
      <c r="V117" s="54" t="str">
        <f t="shared" si="20"/>
        <v/>
      </c>
      <c r="W117" s="79"/>
      <c r="X117" s="104"/>
      <c r="Y117" s="116" t="str">
        <f t="shared" si="18"/>
        <v/>
      </c>
      <c r="Z117" s="62" t="str">
        <f t="shared" si="23"/>
        <v/>
      </c>
    </row>
    <row r="118" spans="1:26" s="12" customFormat="1" ht="65.099999999999994" customHeight="1" thickBot="1" x14ac:dyDescent="0.25">
      <c r="A118" s="13" t="s">
        <v>69</v>
      </c>
      <c r="B118" s="2"/>
      <c r="C118" s="2"/>
      <c r="D118" s="167" t="str">
        <f t="shared" si="21"/>
        <v xml:space="preserve"> / </v>
      </c>
      <c r="E118" s="67">
        <v>109</v>
      </c>
      <c r="F118" s="53"/>
      <c r="G118" s="54" t="str">
        <f>IF('(c) Copyricht DQS Gruppe 2024'!$XFD$3="© D Q S B IT 2020",IF(F118&lt;&gt;"",VLOOKUP(F118,TMSAETZE,2,),""),"Copyright verletzt")</f>
        <v/>
      </c>
      <c r="H118" s="13"/>
      <c r="I118" s="57" t="str">
        <f t="shared" si="13"/>
        <v/>
      </c>
      <c r="J118" s="58" t="str">
        <f t="shared" si="14"/>
        <v/>
      </c>
      <c r="K118" s="58" t="str">
        <f t="shared" si="15"/>
        <v/>
      </c>
      <c r="L118" s="58" t="str">
        <f t="shared" si="16"/>
        <v/>
      </c>
      <c r="M118" s="58" t="str">
        <f t="shared" si="17"/>
        <v/>
      </c>
      <c r="N118" s="33"/>
      <c r="O118" s="33"/>
      <c r="P118" s="106" t="str">
        <f t="shared" si="22"/>
        <v/>
      </c>
      <c r="Q118" s="156"/>
      <c r="R118" s="33">
        <v>0</v>
      </c>
      <c r="S118" s="156"/>
      <c r="T118" s="156"/>
      <c r="U118" s="63" t="str">
        <f t="shared" si="19"/>
        <v/>
      </c>
      <c r="V118" s="54" t="str">
        <f t="shared" si="20"/>
        <v/>
      </c>
      <c r="W118" s="79"/>
      <c r="X118" s="104"/>
      <c r="Y118" s="116" t="str">
        <f t="shared" si="18"/>
        <v/>
      </c>
      <c r="Z118" s="62" t="str">
        <f t="shared" si="23"/>
        <v/>
      </c>
    </row>
    <row r="119" spans="1:26" s="12" customFormat="1" ht="65.099999999999994" customHeight="1" thickBot="1" x14ac:dyDescent="0.25">
      <c r="A119" s="13" t="s">
        <v>69</v>
      </c>
      <c r="B119" s="2"/>
      <c r="C119" s="2"/>
      <c r="D119" s="167" t="str">
        <f t="shared" si="21"/>
        <v xml:space="preserve"> / </v>
      </c>
      <c r="E119" s="67">
        <v>110</v>
      </c>
      <c r="F119" s="53"/>
      <c r="G119" s="54" t="str">
        <f>IF('(c) Copyricht DQS Gruppe 2024'!$XFD$3="© D Q S B IT 2020",IF(F119&lt;&gt;"",VLOOKUP(F119,TMSAETZE,2,),""),"Copyright verletzt")</f>
        <v/>
      </c>
      <c r="H119" s="13"/>
      <c r="I119" s="57" t="str">
        <f t="shared" si="13"/>
        <v/>
      </c>
      <c r="J119" s="58" t="str">
        <f t="shared" si="14"/>
        <v/>
      </c>
      <c r="K119" s="58" t="str">
        <f t="shared" si="15"/>
        <v/>
      </c>
      <c r="L119" s="58" t="str">
        <f t="shared" si="16"/>
        <v/>
      </c>
      <c r="M119" s="58" t="str">
        <f t="shared" si="17"/>
        <v/>
      </c>
      <c r="N119" s="33"/>
      <c r="O119" s="33"/>
      <c r="P119" s="106" t="str">
        <f t="shared" si="22"/>
        <v/>
      </c>
      <c r="Q119" s="156"/>
      <c r="R119" s="33">
        <v>0</v>
      </c>
      <c r="S119" s="156"/>
      <c r="T119" s="156"/>
      <c r="U119" s="63" t="str">
        <f t="shared" si="19"/>
        <v/>
      </c>
      <c r="V119" s="54" t="str">
        <f t="shared" si="20"/>
        <v/>
      </c>
      <c r="W119" s="79"/>
      <c r="X119" s="104"/>
      <c r="Y119" s="116" t="str">
        <f t="shared" si="18"/>
        <v/>
      </c>
      <c r="Z119" s="62" t="str">
        <f t="shared" si="23"/>
        <v/>
      </c>
    </row>
    <row r="120" spans="1:26" s="12" customFormat="1" ht="65.099999999999994" customHeight="1" thickBot="1" x14ac:dyDescent="0.25">
      <c r="A120" s="13" t="s">
        <v>69</v>
      </c>
      <c r="B120" s="2"/>
      <c r="C120" s="2"/>
      <c r="D120" s="167" t="str">
        <f t="shared" si="21"/>
        <v xml:space="preserve"> / </v>
      </c>
      <c r="E120" s="67">
        <v>111</v>
      </c>
      <c r="F120" s="53"/>
      <c r="G120" s="54" t="str">
        <f>IF('(c) Copyricht DQS Gruppe 2024'!$XFD$3="© D Q S B IT 2020",IF(F120&lt;&gt;"",VLOOKUP(F120,TMSAETZE,2,),""),"Copyright verletzt")</f>
        <v/>
      </c>
      <c r="H120" s="13"/>
      <c r="I120" s="57" t="str">
        <f t="shared" si="13"/>
        <v/>
      </c>
      <c r="J120" s="58" t="str">
        <f t="shared" si="14"/>
        <v/>
      </c>
      <c r="K120" s="58" t="str">
        <f t="shared" si="15"/>
        <v/>
      </c>
      <c r="L120" s="58" t="str">
        <f t="shared" si="16"/>
        <v/>
      </c>
      <c r="M120" s="58" t="str">
        <f t="shared" si="17"/>
        <v/>
      </c>
      <c r="N120" s="33"/>
      <c r="O120" s="33"/>
      <c r="P120" s="106" t="str">
        <f t="shared" si="22"/>
        <v/>
      </c>
      <c r="Q120" s="156"/>
      <c r="R120" s="33">
        <v>0</v>
      </c>
      <c r="S120" s="156"/>
      <c r="T120" s="156"/>
      <c r="U120" s="63" t="str">
        <f t="shared" si="19"/>
        <v/>
      </c>
      <c r="V120" s="54" t="str">
        <f t="shared" si="20"/>
        <v/>
      </c>
      <c r="W120" s="79"/>
      <c r="X120" s="104"/>
      <c r="Y120" s="116" t="str">
        <f t="shared" si="18"/>
        <v/>
      </c>
      <c r="Z120" s="62" t="str">
        <f t="shared" si="23"/>
        <v/>
      </c>
    </row>
    <row r="121" spans="1:26" s="12" customFormat="1" ht="65.099999999999994" customHeight="1" thickBot="1" x14ac:dyDescent="0.25">
      <c r="A121" s="13" t="s">
        <v>69</v>
      </c>
      <c r="B121" s="2"/>
      <c r="C121" s="2"/>
      <c r="D121" s="167" t="str">
        <f t="shared" si="21"/>
        <v xml:space="preserve"> / </v>
      </c>
      <c r="E121" s="67">
        <v>112</v>
      </c>
      <c r="F121" s="53"/>
      <c r="G121" s="54" t="str">
        <f>IF('(c) Copyricht DQS Gruppe 2024'!$XFD$3="© D Q S B IT 2020",IF(F121&lt;&gt;"",VLOOKUP(F121,TMSAETZE,2,),""),"Copyright verletzt")</f>
        <v/>
      </c>
      <c r="H121" s="13"/>
      <c r="I121" s="57" t="str">
        <f t="shared" si="13"/>
        <v/>
      </c>
      <c r="J121" s="58" t="str">
        <f t="shared" si="14"/>
        <v/>
      </c>
      <c r="K121" s="58" t="str">
        <f t="shared" si="15"/>
        <v/>
      </c>
      <c r="L121" s="58" t="str">
        <f t="shared" si="16"/>
        <v/>
      </c>
      <c r="M121" s="58" t="str">
        <f t="shared" si="17"/>
        <v/>
      </c>
      <c r="N121" s="33"/>
      <c r="O121" s="33"/>
      <c r="P121" s="106" t="str">
        <f t="shared" si="22"/>
        <v/>
      </c>
      <c r="Q121" s="156"/>
      <c r="R121" s="33">
        <v>0</v>
      </c>
      <c r="S121" s="156"/>
      <c r="T121" s="156"/>
      <c r="U121" s="63" t="str">
        <f t="shared" si="19"/>
        <v/>
      </c>
      <c r="V121" s="54" t="str">
        <f t="shared" si="20"/>
        <v/>
      </c>
      <c r="W121" s="79"/>
      <c r="X121" s="104"/>
      <c r="Y121" s="116" t="str">
        <f t="shared" si="18"/>
        <v/>
      </c>
      <c r="Z121" s="62" t="str">
        <f t="shared" si="23"/>
        <v/>
      </c>
    </row>
    <row r="122" spans="1:26" s="12" customFormat="1" ht="65.099999999999994" customHeight="1" thickBot="1" x14ac:dyDescent="0.25">
      <c r="A122" s="13" t="s">
        <v>69</v>
      </c>
      <c r="B122" s="2"/>
      <c r="C122" s="2"/>
      <c r="D122" s="167" t="str">
        <f t="shared" si="21"/>
        <v xml:space="preserve"> / </v>
      </c>
      <c r="E122" s="67">
        <v>113</v>
      </c>
      <c r="F122" s="53"/>
      <c r="G122" s="54" t="str">
        <f>IF('(c) Copyricht DQS Gruppe 2024'!$XFD$3="© D Q S B IT 2020",IF(F122&lt;&gt;"",VLOOKUP(F122,TMSAETZE,2,),""),"Copyright verletzt")</f>
        <v/>
      </c>
      <c r="H122" s="13"/>
      <c r="I122" s="57" t="str">
        <f t="shared" si="13"/>
        <v/>
      </c>
      <c r="J122" s="58" t="str">
        <f t="shared" si="14"/>
        <v/>
      </c>
      <c r="K122" s="58" t="str">
        <f t="shared" si="15"/>
        <v/>
      </c>
      <c r="L122" s="58" t="str">
        <f t="shared" si="16"/>
        <v/>
      </c>
      <c r="M122" s="58" t="str">
        <f t="shared" si="17"/>
        <v/>
      </c>
      <c r="N122" s="33"/>
      <c r="O122" s="33"/>
      <c r="P122" s="106" t="str">
        <f t="shared" si="22"/>
        <v/>
      </c>
      <c r="Q122" s="156"/>
      <c r="R122" s="33">
        <v>0</v>
      </c>
      <c r="S122" s="156"/>
      <c r="T122" s="156"/>
      <c r="U122" s="63" t="str">
        <f t="shared" si="19"/>
        <v/>
      </c>
      <c r="V122" s="54" t="str">
        <f t="shared" si="20"/>
        <v/>
      </c>
      <c r="W122" s="79"/>
      <c r="X122" s="104"/>
      <c r="Y122" s="116" t="str">
        <f t="shared" si="18"/>
        <v/>
      </c>
      <c r="Z122" s="62" t="str">
        <f t="shared" si="23"/>
        <v/>
      </c>
    </row>
    <row r="123" spans="1:26" s="12" customFormat="1" ht="65.099999999999994" customHeight="1" thickBot="1" x14ac:dyDescent="0.25">
      <c r="A123" s="13" t="s">
        <v>69</v>
      </c>
      <c r="B123" s="2"/>
      <c r="C123" s="2"/>
      <c r="D123" s="167" t="str">
        <f t="shared" si="21"/>
        <v xml:space="preserve"> / </v>
      </c>
      <c r="E123" s="67">
        <v>114</v>
      </c>
      <c r="F123" s="53"/>
      <c r="G123" s="54" t="str">
        <f>IF('(c) Copyricht DQS Gruppe 2024'!$XFD$3="© D Q S B IT 2020",IF(F123&lt;&gt;"",VLOOKUP(F123,TMSAETZE,2,),""),"Copyright verletzt")</f>
        <v/>
      </c>
      <c r="H123" s="13"/>
      <c r="I123" s="57" t="str">
        <f t="shared" si="13"/>
        <v/>
      </c>
      <c r="J123" s="58" t="str">
        <f t="shared" si="14"/>
        <v/>
      </c>
      <c r="K123" s="58" t="str">
        <f t="shared" si="15"/>
        <v/>
      </c>
      <c r="L123" s="58" t="str">
        <f t="shared" si="16"/>
        <v/>
      </c>
      <c r="M123" s="58" t="str">
        <f t="shared" si="17"/>
        <v/>
      </c>
      <c r="N123" s="33"/>
      <c r="O123" s="33"/>
      <c r="P123" s="106" t="str">
        <f t="shared" si="22"/>
        <v/>
      </c>
      <c r="Q123" s="156"/>
      <c r="R123" s="33">
        <v>0</v>
      </c>
      <c r="S123" s="156"/>
      <c r="T123" s="156"/>
      <c r="U123" s="63" t="str">
        <f t="shared" si="19"/>
        <v/>
      </c>
      <c r="V123" s="54" t="str">
        <f t="shared" si="20"/>
        <v/>
      </c>
      <c r="W123" s="79"/>
      <c r="X123" s="104"/>
      <c r="Y123" s="116" t="str">
        <f t="shared" si="18"/>
        <v/>
      </c>
      <c r="Z123" s="62" t="str">
        <f t="shared" si="23"/>
        <v/>
      </c>
    </row>
    <row r="124" spans="1:26" s="12" customFormat="1" ht="65.099999999999994" customHeight="1" thickBot="1" x14ac:dyDescent="0.25">
      <c r="A124" s="13" t="s">
        <v>69</v>
      </c>
      <c r="B124" s="2"/>
      <c r="C124" s="2"/>
      <c r="D124" s="167" t="str">
        <f t="shared" si="21"/>
        <v xml:space="preserve"> / </v>
      </c>
      <c r="E124" s="67">
        <v>115</v>
      </c>
      <c r="F124" s="53"/>
      <c r="G124" s="54" t="str">
        <f>IF('(c) Copyricht DQS Gruppe 2024'!$XFD$3="© D Q S B IT 2020",IF(F124&lt;&gt;"",VLOOKUP(F124,TMSAETZE,2,),""),"Copyright verletzt")</f>
        <v/>
      </c>
      <c r="H124" s="13"/>
      <c r="I124" s="57" t="str">
        <f t="shared" si="13"/>
        <v/>
      </c>
      <c r="J124" s="58" t="str">
        <f t="shared" si="14"/>
        <v/>
      </c>
      <c r="K124" s="58" t="str">
        <f t="shared" si="15"/>
        <v/>
      </c>
      <c r="L124" s="58" t="str">
        <f t="shared" si="16"/>
        <v/>
      </c>
      <c r="M124" s="58" t="str">
        <f t="shared" si="17"/>
        <v/>
      </c>
      <c r="N124" s="33"/>
      <c r="O124" s="33"/>
      <c r="P124" s="106" t="str">
        <f t="shared" si="22"/>
        <v/>
      </c>
      <c r="Q124" s="156"/>
      <c r="R124" s="33">
        <v>0</v>
      </c>
      <c r="S124" s="156"/>
      <c r="T124" s="156"/>
      <c r="U124" s="63" t="str">
        <f t="shared" si="19"/>
        <v/>
      </c>
      <c r="V124" s="54" t="str">
        <f t="shared" si="20"/>
        <v/>
      </c>
      <c r="W124" s="79"/>
      <c r="X124" s="104"/>
      <c r="Y124" s="116" t="str">
        <f t="shared" si="18"/>
        <v/>
      </c>
      <c r="Z124" s="62" t="str">
        <f t="shared" si="23"/>
        <v/>
      </c>
    </row>
    <row r="125" spans="1:26" s="12" customFormat="1" ht="65.099999999999994" customHeight="1" thickBot="1" x14ac:dyDescent="0.25">
      <c r="A125" s="13" t="s">
        <v>69</v>
      </c>
      <c r="B125" s="2"/>
      <c r="C125" s="2"/>
      <c r="D125" s="167" t="str">
        <f t="shared" si="21"/>
        <v xml:space="preserve"> / </v>
      </c>
      <c r="E125" s="67">
        <v>116</v>
      </c>
      <c r="F125" s="53"/>
      <c r="G125" s="54" t="str">
        <f>IF('(c) Copyricht DQS Gruppe 2024'!$XFD$3="© D Q S B IT 2020",IF(F125&lt;&gt;"",VLOOKUP(F125,TMSAETZE,2,),""),"Copyright verletzt")</f>
        <v/>
      </c>
      <c r="H125" s="13"/>
      <c r="I125" s="57" t="str">
        <f t="shared" si="13"/>
        <v/>
      </c>
      <c r="J125" s="58" t="str">
        <f t="shared" si="14"/>
        <v/>
      </c>
      <c r="K125" s="58" t="str">
        <f t="shared" si="15"/>
        <v/>
      </c>
      <c r="L125" s="58" t="str">
        <f t="shared" si="16"/>
        <v/>
      </c>
      <c r="M125" s="58" t="str">
        <f t="shared" si="17"/>
        <v/>
      </c>
      <c r="N125" s="33"/>
      <c r="O125" s="33"/>
      <c r="P125" s="106" t="str">
        <f t="shared" si="22"/>
        <v/>
      </c>
      <c r="Q125" s="156"/>
      <c r="R125" s="33">
        <v>0</v>
      </c>
      <c r="S125" s="156"/>
      <c r="T125" s="156"/>
      <c r="U125" s="63" t="str">
        <f t="shared" si="19"/>
        <v/>
      </c>
      <c r="V125" s="54" t="str">
        <f t="shared" si="20"/>
        <v/>
      </c>
      <c r="W125" s="79"/>
      <c r="X125" s="104"/>
      <c r="Y125" s="116" t="str">
        <f t="shared" si="18"/>
        <v/>
      </c>
      <c r="Z125" s="62" t="str">
        <f t="shared" si="23"/>
        <v/>
      </c>
    </row>
    <row r="126" spans="1:26" s="12" customFormat="1" ht="65.099999999999994" customHeight="1" thickBot="1" x14ac:dyDescent="0.25">
      <c r="A126" s="13" t="s">
        <v>69</v>
      </c>
      <c r="B126" s="2"/>
      <c r="C126" s="2"/>
      <c r="D126" s="167" t="str">
        <f t="shared" si="21"/>
        <v xml:space="preserve"> / </v>
      </c>
      <c r="E126" s="67">
        <v>117</v>
      </c>
      <c r="F126" s="53"/>
      <c r="G126" s="54" t="str">
        <f>IF('(c) Copyricht DQS Gruppe 2024'!$XFD$3="© D Q S B IT 2020",IF(F126&lt;&gt;"",VLOOKUP(F126,TMSAETZE,2,),""),"Copyright verletzt")</f>
        <v/>
      </c>
      <c r="H126" s="13"/>
      <c r="I126" s="57" t="str">
        <f t="shared" si="13"/>
        <v/>
      </c>
      <c r="J126" s="58" t="str">
        <f t="shared" si="14"/>
        <v/>
      </c>
      <c r="K126" s="58" t="str">
        <f t="shared" si="15"/>
        <v/>
      </c>
      <c r="L126" s="58" t="str">
        <f t="shared" si="16"/>
        <v/>
      </c>
      <c r="M126" s="58" t="str">
        <f t="shared" si="17"/>
        <v/>
      </c>
      <c r="N126" s="33"/>
      <c r="O126" s="33"/>
      <c r="P126" s="106" t="str">
        <f t="shared" si="22"/>
        <v/>
      </c>
      <c r="Q126" s="156"/>
      <c r="R126" s="33">
        <v>0</v>
      </c>
      <c r="S126" s="156"/>
      <c r="T126" s="156"/>
      <c r="U126" s="63" t="str">
        <f t="shared" si="19"/>
        <v/>
      </c>
      <c r="V126" s="54" t="str">
        <f t="shared" si="20"/>
        <v/>
      </c>
      <c r="W126" s="79"/>
      <c r="X126" s="104"/>
      <c r="Y126" s="116" t="str">
        <f t="shared" si="18"/>
        <v/>
      </c>
      <c r="Z126" s="62" t="str">
        <f t="shared" si="23"/>
        <v/>
      </c>
    </row>
    <row r="127" spans="1:26" s="12" customFormat="1" ht="65.099999999999994" customHeight="1" thickBot="1" x14ac:dyDescent="0.25">
      <c r="A127" s="13" t="s">
        <v>69</v>
      </c>
      <c r="B127" s="2"/>
      <c r="C127" s="2"/>
      <c r="D127" s="167" t="str">
        <f t="shared" si="21"/>
        <v xml:space="preserve"> / </v>
      </c>
      <c r="E127" s="67">
        <v>118</v>
      </c>
      <c r="F127" s="53"/>
      <c r="G127" s="54" t="str">
        <f>IF('(c) Copyricht DQS Gruppe 2024'!$XFD$3="© D Q S B IT 2020",IF(F127&lt;&gt;"",VLOOKUP(F127,TMSAETZE,2,),""),"Copyright verletzt")</f>
        <v/>
      </c>
      <c r="H127" s="13"/>
      <c r="I127" s="57" t="str">
        <f t="shared" si="13"/>
        <v/>
      </c>
      <c r="J127" s="58" t="str">
        <f t="shared" si="14"/>
        <v/>
      </c>
      <c r="K127" s="58" t="str">
        <f t="shared" si="15"/>
        <v/>
      </c>
      <c r="L127" s="58" t="str">
        <f t="shared" si="16"/>
        <v/>
      </c>
      <c r="M127" s="58" t="str">
        <f t="shared" si="17"/>
        <v/>
      </c>
      <c r="N127" s="33"/>
      <c r="O127" s="33"/>
      <c r="P127" s="106" t="str">
        <f t="shared" si="22"/>
        <v/>
      </c>
      <c r="Q127" s="156"/>
      <c r="R127" s="33">
        <v>0</v>
      </c>
      <c r="S127" s="156"/>
      <c r="T127" s="156"/>
      <c r="U127" s="63" t="str">
        <f t="shared" si="19"/>
        <v/>
      </c>
      <c r="V127" s="54" t="str">
        <f t="shared" si="20"/>
        <v/>
      </c>
      <c r="W127" s="79"/>
      <c r="X127" s="104"/>
      <c r="Y127" s="116" t="str">
        <f t="shared" si="18"/>
        <v/>
      </c>
      <c r="Z127" s="62" t="str">
        <f t="shared" si="23"/>
        <v/>
      </c>
    </row>
    <row r="128" spans="1:26" s="12" customFormat="1" ht="65.099999999999994" customHeight="1" thickBot="1" x14ac:dyDescent="0.25">
      <c r="A128" s="13" t="s">
        <v>69</v>
      </c>
      <c r="B128" s="2"/>
      <c r="C128" s="2"/>
      <c r="D128" s="167" t="str">
        <f t="shared" si="21"/>
        <v xml:space="preserve"> / </v>
      </c>
      <c r="E128" s="67">
        <v>119</v>
      </c>
      <c r="F128" s="53"/>
      <c r="G128" s="54" t="str">
        <f>IF('(c) Copyricht DQS Gruppe 2024'!$XFD$3="© D Q S B IT 2020",IF(F128&lt;&gt;"",VLOOKUP(F128,TMSAETZE,2,),""),"Copyright verletzt")</f>
        <v/>
      </c>
      <c r="H128" s="13"/>
      <c r="I128" s="57" t="str">
        <f t="shared" si="13"/>
        <v/>
      </c>
      <c r="J128" s="58" t="str">
        <f t="shared" si="14"/>
        <v/>
      </c>
      <c r="K128" s="58" t="str">
        <f t="shared" si="15"/>
        <v/>
      </c>
      <c r="L128" s="58" t="str">
        <f t="shared" si="16"/>
        <v/>
      </c>
      <c r="M128" s="58" t="str">
        <f t="shared" si="17"/>
        <v/>
      </c>
      <c r="N128" s="33"/>
      <c r="O128" s="33"/>
      <c r="P128" s="106" t="str">
        <f t="shared" si="22"/>
        <v/>
      </c>
      <c r="Q128" s="156"/>
      <c r="R128" s="33">
        <v>0</v>
      </c>
      <c r="S128" s="156"/>
      <c r="T128" s="156"/>
      <c r="U128" s="63" t="str">
        <f t="shared" si="19"/>
        <v/>
      </c>
      <c r="V128" s="54" t="str">
        <f t="shared" si="20"/>
        <v/>
      </c>
      <c r="W128" s="79"/>
      <c r="X128" s="104"/>
      <c r="Y128" s="116" t="str">
        <f t="shared" si="18"/>
        <v/>
      </c>
      <c r="Z128" s="62" t="str">
        <f t="shared" si="23"/>
        <v/>
      </c>
    </row>
    <row r="129" spans="1:26" s="12" customFormat="1" ht="65.099999999999994" customHeight="1" thickBot="1" x14ac:dyDescent="0.25">
      <c r="A129" s="13" t="s">
        <v>69</v>
      </c>
      <c r="B129" s="2"/>
      <c r="C129" s="2"/>
      <c r="D129" s="167" t="str">
        <f t="shared" si="21"/>
        <v xml:space="preserve"> / </v>
      </c>
      <c r="E129" s="67">
        <v>120</v>
      </c>
      <c r="F129" s="53"/>
      <c r="G129" s="54" t="str">
        <f>IF('(c) Copyricht DQS Gruppe 2024'!$XFD$3="© D Q S B IT 2020",IF(F129&lt;&gt;"",VLOOKUP(F129,TMSAETZE,2,),""),"Copyright verletzt")</f>
        <v/>
      </c>
      <c r="H129" s="13"/>
      <c r="I129" s="57" t="str">
        <f t="shared" si="13"/>
        <v/>
      </c>
      <c r="J129" s="58" t="str">
        <f t="shared" si="14"/>
        <v/>
      </c>
      <c r="K129" s="58" t="str">
        <f t="shared" si="15"/>
        <v/>
      </c>
      <c r="L129" s="58" t="str">
        <f t="shared" si="16"/>
        <v/>
      </c>
      <c r="M129" s="58" t="str">
        <f t="shared" si="17"/>
        <v/>
      </c>
      <c r="N129" s="33"/>
      <c r="O129" s="33"/>
      <c r="P129" s="106" t="str">
        <f t="shared" si="22"/>
        <v/>
      </c>
      <c r="Q129" s="156"/>
      <c r="R129" s="33">
        <v>0</v>
      </c>
      <c r="S129" s="156"/>
      <c r="T129" s="156"/>
      <c r="U129" s="63" t="str">
        <f t="shared" si="19"/>
        <v/>
      </c>
      <c r="V129" s="54" t="str">
        <f t="shared" si="20"/>
        <v/>
      </c>
      <c r="W129" s="79"/>
      <c r="X129" s="104"/>
      <c r="Y129" s="116" t="str">
        <f t="shared" si="18"/>
        <v/>
      </c>
      <c r="Z129" s="62" t="str">
        <f t="shared" si="23"/>
        <v/>
      </c>
    </row>
    <row r="130" spans="1:26" s="12" customFormat="1" ht="65.099999999999994" customHeight="1" thickBot="1" x14ac:dyDescent="0.25">
      <c r="A130" s="13" t="s">
        <v>69</v>
      </c>
      <c r="B130" s="2"/>
      <c r="C130" s="2"/>
      <c r="D130" s="167" t="str">
        <f t="shared" si="21"/>
        <v xml:space="preserve"> / </v>
      </c>
      <c r="E130" s="67">
        <v>121</v>
      </c>
      <c r="F130" s="53"/>
      <c r="G130" s="54" t="str">
        <f>IF('(c) Copyricht DQS Gruppe 2024'!$XFD$3="© D Q S B IT 2020",IF(F130&lt;&gt;"",VLOOKUP(F130,TMSAETZE,2,),""),"Copyright verletzt")</f>
        <v/>
      </c>
      <c r="H130" s="13"/>
      <c r="I130" s="57" t="str">
        <f t="shared" si="13"/>
        <v/>
      </c>
      <c r="J130" s="58" t="str">
        <f t="shared" si="14"/>
        <v/>
      </c>
      <c r="K130" s="58" t="str">
        <f t="shared" si="15"/>
        <v/>
      </c>
      <c r="L130" s="58" t="str">
        <f t="shared" si="16"/>
        <v/>
      </c>
      <c r="M130" s="58" t="str">
        <f t="shared" si="17"/>
        <v/>
      </c>
      <c r="N130" s="33"/>
      <c r="O130" s="33"/>
      <c r="P130" s="106" t="str">
        <f t="shared" si="22"/>
        <v/>
      </c>
      <c r="Q130" s="156"/>
      <c r="R130" s="33">
        <v>0</v>
      </c>
      <c r="S130" s="156"/>
      <c r="T130" s="156"/>
      <c r="U130" s="63" t="str">
        <f t="shared" si="19"/>
        <v/>
      </c>
      <c r="V130" s="54" t="str">
        <f t="shared" si="20"/>
        <v/>
      </c>
      <c r="W130" s="79"/>
      <c r="X130" s="104"/>
      <c r="Y130" s="116" t="str">
        <f t="shared" si="18"/>
        <v/>
      </c>
      <c r="Z130" s="62" t="str">
        <f t="shared" si="23"/>
        <v/>
      </c>
    </row>
    <row r="131" spans="1:26" s="12" customFormat="1" ht="65.099999999999994" customHeight="1" thickBot="1" x14ac:dyDescent="0.25">
      <c r="A131" s="13" t="s">
        <v>69</v>
      </c>
      <c r="B131" s="2"/>
      <c r="C131" s="2"/>
      <c r="D131" s="167" t="str">
        <f t="shared" si="21"/>
        <v xml:space="preserve"> / </v>
      </c>
      <c r="E131" s="67">
        <v>122</v>
      </c>
      <c r="F131" s="53"/>
      <c r="G131" s="54" t="str">
        <f>IF('(c) Copyricht DQS Gruppe 2024'!$XFD$3="© D Q S B IT 2020",IF(F131&lt;&gt;"",VLOOKUP(F131,TMSAETZE,2,),""),"Copyright verletzt")</f>
        <v/>
      </c>
      <c r="H131" s="13"/>
      <c r="I131" s="57" t="str">
        <f t="shared" si="13"/>
        <v/>
      </c>
      <c r="J131" s="58" t="str">
        <f t="shared" si="14"/>
        <v/>
      </c>
      <c r="K131" s="58" t="str">
        <f t="shared" si="15"/>
        <v/>
      </c>
      <c r="L131" s="58" t="str">
        <f t="shared" si="16"/>
        <v/>
      </c>
      <c r="M131" s="58" t="str">
        <f t="shared" si="17"/>
        <v/>
      </c>
      <c r="N131" s="33"/>
      <c r="O131" s="33"/>
      <c r="P131" s="106" t="str">
        <f t="shared" si="22"/>
        <v/>
      </c>
      <c r="Q131" s="156"/>
      <c r="R131" s="33">
        <v>0</v>
      </c>
      <c r="S131" s="156"/>
      <c r="T131" s="156"/>
      <c r="U131" s="63" t="str">
        <f t="shared" si="19"/>
        <v/>
      </c>
      <c r="V131" s="54" t="str">
        <f t="shared" si="20"/>
        <v/>
      </c>
      <c r="W131" s="79"/>
      <c r="X131" s="104"/>
      <c r="Y131" s="116" t="str">
        <f t="shared" si="18"/>
        <v/>
      </c>
      <c r="Z131" s="62" t="str">
        <f t="shared" si="23"/>
        <v/>
      </c>
    </row>
    <row r="132" spans="1:26" s="12" customFormat="1" ht="65.099999999999994" customHeight="1" thickBot="1" x14ac:dyDescent="0.25">
      <c r="A132" s="13" t="s">
        <v>69</v>
      </c>
      <c r="B132" s="2"/>
      <c r="C132" s="2"/>
      <c r="D132" s="167" t="str">
        <f t="shared" si="21"/>
        <v xml:space="preserve"> / </v>
      </c>
      <c r="E132" s="67">
        <v>123</v>
      </c>
      <c r="F132" s="53"/>
      <c r="G132" s="54" t="str">
        <f>IF('(c) Copyricht DQS Gruppe 2024'!$XFD$3="© D Q S B IT 2020",IF(F132&lt;&gt;"",VLOOKUP(F132,TMSAETZE,2,),""),"Copyright verletzt")</f>
        <v/>
      </c>
      <c r="H132" s="13"/>
      <c r="I132" s="57" t="str">
        <f t="shared" si="13"/>
        <v/>
      </c>
      <c r="J132" s="58" t="str">
        <f t="shared" si="14"/>
        <v/>
      </c>
      <c r="K132" s="58" t="str">
        <f t="shared" si="15"/>
        <v/>
      </c>
      <c r="L132" s="58" t="str">
        <f t="shared" si="16"/>
        <v/>
      </c>
      <c r="M132" s="58" t="str">
        <f t="shared" si="17"/>
        <v/>
      </c>
      <c r="N132" s="33"/>
      <c r="O132" s="33"/>
      <c r="P132" s="106" t="str">
        <f t="shared" si="22"/>
        <v/>
      </c>
      <c r="Q132" s="156"/>
      <c r="R132" s="33">
        <v>0</v>
      </c>
      <c r="S132" s="156"/>
      <c r="T132" s="156"/>
      <c r="U132" s="63" t="str">
        <f t="shared" si="19"/>
        <v/>
      </c>
      <c r="V132" s="54" t="str">
        <f t="shared" si="20"/>
        <v/>
      </c>
      <c r="W132" s="79"/>
      <c r="X132" s="104"/>
      <c r="Y132" s="116" t="str">
        <f t="shared" si="18"/>
        <v/>
      </c>
      <c r="Z132" s="62" t="str">
        <f t="shared" si="23"/>
        <v/>
      </c>
    </row>
    <row r="133" spans="1:26" s="12" customFormat="1" ht="65.099999999999994" customHeight="1" thickBot="1" x14ac:dyDescent="0.25">
      <c r="A133" s="13" t="s">
        <v>69</v>
      </c>
      <c r="B133" s="2"/>
      <c r="C133" s="2"/>
      <c r="D133" s="167" t="str">
        <f t="shared" si="21"/>
        <v xml:space="preserve"> / </v>
      </c>
      <c r="E133" s="67">
        <v>124</v>
      </c>
      <c r="F133" s="53"/>
      <c r="G133" s="54" t="str">
        <f>IF('(c) Copyricht DQS Gruppe 2024'!$XFD$3="© D Q S B IT 2020",IF(F133&lt;&gt;"",VLOOKUP(F133,TMSAETZE,2,),""),"Copyright verletzt")</f>
        <v/>
      </c>
      <c r="H133" s="13"/>
      <c r="I133" s="57" t="str">
        <f t="shared" si="13"/>
        <v/>
      </c>
      <c r="J133" s="58" t="str">
        <f t="shared" si="14"/>
        <v/>
      </c>
      <c r="K133" s="58" t="str">
        <f t="shared" si="15"/>
        <v/>
      </c>
      <c r="L133" s="58" t="str">
        <f t="shared" si="16"/>
        <v/>
      </c>
      <c r="M133" s="58" t="str">
        <f t="shared" si="17"/>
        <v/>
      </c>
      <c r="N133" s="33"/>
      <c r="O133" s="33"/>
      <c r="P133" s="106" t="str">
        <f t="shared" si="22"/>
        <v/>
      </c>
      <c r="Q133" s="156"/>
      <c r="R133" s="33">
        <v>0</v>
      </c>
      <c r="S133" s="156"/>
      <c r="T133" s="156"/>
      <c r="U133" s="63" t="str">
        <f t="shared" si="19"/>
        <v/>
      </c>
      <c r="V133" s="54" t="str">
        <f t="shared" si="20"/>
        <v/>
      </c>
      <c r="W133" s="79"/>
      <c r="X133" s="104"/>
      <c r="Y133" s="116" t="str">
        <f t="shared" si="18"/>
        <v/>
      </c>
      <c r="Z133" s="62" t="str">
        <f t="shared" si="23"/>
        <v/>
      </c>
    </row>
    <row r="134" spans="1:26" s="12" customFormat="1" ht="65.099999999999994" customHeight="1" thickBot="1" x14ac:dyDescent="0.25">
      <c r="A134" s="13" t="s">
        <v>69</v>
      </c>
      <c r="B134" s="2"/>
      <c r="C134" s="2"/>
      <c r="D134" s="167" t="str">
        <f t="shared" si="21"/>
        <v xml:space="preserve"> / </v>
      </c>
      <c r="E134" s="67">
        <v>125</v>
      </c>
      <c r="F134" s="53"/>
      <c r="G134" s="54" t="str">
        <f>IF('(c) Copyricht DQS Gruppe 2024'!$XFD$3="© D Q S B IT 2020",IF(F134&lt;&gt;"",VLOOKUP(F134,TMSAETZE,2,),""),"Copyright verletzt")</f>
        <v/>
      </c>
      <c r="H134" s="13"/>
      <c r="I134" s="57" t="str">
        <f t="shared" si="13"/>
        <v/>
      </c>
      <c r="J134" s="58" t="str">
        <f t="shared" si="14"/>
        <v/>
      </c>
      <c r="K134" s="58" t="str">
        <f t="shared" si="15"/>
        <v/>
      </c>
      <c r="L134" s="58" t="str">
        <f t="shared" si="16"/>
        <v/>
      </c>
      <c r="M134" s="58" t="str">
        <f t="shared" si="17"/>
        <v/>
      </c>
      <c r="N134" s="33"/>
      <c r="O134" s="33"/>
      <c r="P134" s="106" t="str">
        <f t="shared" si="22"/>
        <v/>
      </c>
      <c r="Q134" s="156"/>
      <c r="R134" s="33">
        <v>0</v>
      </c>
      <c r="S134" s="156"/>
      <c r="T134" s="156"/>
      <c r="U134" s="63" t="str">
        <f t="shared" si="19"/>
        <v/>
      </c>
      <c r="V134" s="54" t="str">
        <f t="shared" si="20"/>
        <v/>
      </c>
      <c r="W134" s="79"/>
      <c r="X134" s="104"/>
      <c r="Y134" s="116" t="str">
        <f t="shared" si="18"/>
        <v/>
      </c>
      <c r="Z134" s="62" t="str">
        <f t="shared" si="23"/>
        <v/>
      </c>
    </row>
    <row r="135" spans="1:26" s="12" customFormat="1" ht="65.099999999999994" customHeight="1" thickBot="1" x14ac:dyDescent="0.25">
      <c r="A135" s="13" t="s">
        <v>69</v>
      </c>
      <c r="B135" s="2"/>
      <c r="C135" s="2"/>
      <c r="D135" s="167" t="str">
        <f t="shared" si="21"/>
        <v xml:space="preserve"> / </v>
      </c>
      <c r="E135" s="67">
        <v>126</v>
      </c>
      <c r="F135" s="53"/>
      <c r="G135" s="54" t="str">
        <f>IF('(c) Copyricht DQS Gruppe 2024'!$XFD$3="© D Q S B IT 2020",IF(F135&lt;&gt;"",VLOOKUP(F135,TMSAETZE,2,),""),"Copyright verletzt")</f>
        <v/>
      </c>
      <c r="H135" s="13"/>
      <c r="I135" s="57" t="str">
        <f t="shared" si="13"/>
        <v/>
      </c>
      <c r="J135" s="58" t="str">
        <f t="shared" si="14"/>
        <v/>
      </c>
      <c r="K135" s="58" t="str">
        <f t="shared" si="15"/>
        <v/>
      </c>
      <c r="L135" s="58" t="str">
        <f t="shared" si="16"/>
        <v/>
      </c>
      <c r="M135" s="58" t="str">
        <f t="shared" si="17"/>
        <v/>
      </c>
      <c r="N135" s="33"/>
      <c r="O135" s="33"/>
      <c r="P135" s="106" t="str">
        <f t="shared" si="22"/>
        <v/>
      </c>
      <c r="Q135" s="156"/>
      <c r="R135" s="33">
        <v>0</v>
      </c>
      <c r="S135" s="156"/>
      <c r="T135" s="156"/>
      <c r="U135" s="63" t="str">
        <f t="shared" si="19"/>
        <v/>
      </c>
      <c r="V135" s="54" t="str">
        <f t="shared" si="20"/>
        <v/>
      </c>
      <c r="W135" s="79"/>
      <c r="X135" s="104"/>
      <c r="Y135" s="116" t="str">
        <f t="shared" si="18"/>
        <v/>
      </c>
      <c r="Z135" s="62" t="str">
        <f t="shared" si="23"/>
        <v/>
      </c>
    </row>
    <row r="136" spans="1:26" s="12" customFormat="1" ht="65.099999999999994" customHeight="1" thickBot="1" x14ac:dyDescent="0.25">
      <c r="A136" s="13" t="s">
        <v>69</v>
      </c>
      <c r="B136" s="2"/>
      <c r="C136" s="2"/>
      <c r="D136" s="167" t="str">
        <f t="shared" si="21"/>
        <v xml:space="preserve"> / </v>
      </c>
      <c r="E136" s="67">
        <v>127</v>
      </c>
      <c r="F136" s="53"/>
      <c r="G136" s="54" t="str">
        <f>IF('(c) Copyricht DQS Gruppe 2024'!$XFD$3="© D Q S B IT 2020",IF(F136&lt;&gt;"",VLOOKUP(F136,TMSAETZE,2,),""),"Copyright verletzt")</f>
        <v/>
      </c>
      <c r="H136" s="13"/>
      <c r="I136" s="57" t="str">
        <f t="shared" si="13"/>
        <v/>
      </c>
      <c r="J136" s="58" t="str">
        <f t="shared" si="14"/>
        <v/>
      </c>
      <c r="K136" s="58" t="str">
        <f t="shared" si="15"/>
        <v/>
      </c>
      <c r="L136" s="58" t="str">
        <f t="shared" si="16"/>
        <v/>
      </c>
      <c r="M136" s="58" t="str">
        <f t="shared" si="17"/>
        <v/>
      </c>
      <c r="N136" s="33"/>
      <c r="O136" s="33"/>
      <c r="P136" s="106" t="str">
        <f t="shared" si="22"/>
        <v/>
      </c>
      <c r="Q136" s="156"/>
      <c r="R136" s="33">
        <v>0</v>
      </c>
      <c r="S136" s="156"/>
      <c r="T136" s="156"/>
      <c r="U136" s="63" t="str">
        <f t="shared" si="19"/>
        <v/>
      </c>
      <c r="V136" s="54" t="str">
        <f t="shared" si="20"/>
        <v/>
      </c>
      <c r="W136" s="79"/>
      <c r="X136" s="104"/>
      <c r="Y136" s="116" t="str">
        <f t="shared" si="18"/>
        <v/>
      </c>
      <c r="Z136" s="62" t="str">
        <f t="shared" si="23"/>
        <v/>
      </c>
    </row>
    <row r="137" spans="1:26" s="12" customFormat="1" ht="65.099999999999994" customHeight="1" thickBot="1" x14ac:dyDescent="0.25">
      <c r="A137" s="13" t="s">
        <v>69</v>
      </c>
      <c r="B137" s="2"/>
      <c r="C137" s="2"/>
      <c r="D137" s="167" t="str">
        <f t="shared" si="21"/>
        <v xml:space="preserve"> / </v>
      </c>
      <c r="E137" s="67">
        <v>128</v>
      </c>
      <c r="F137" s="53"/>
      <c r="G137" s="54" t="str">
        <f>IF('(c) Copyricht DQS Gruppe 2024'!$XFD$3="© D Q S B IT 2020",IF(F137&lt;&gt;"",VLOOKUP(F137,TMSAETZE,2,),""),"Copyright verletzt")</f>
        <v/>
      </c>
      <c r="H137" s="13"/>
      <c r="I137" s="57" t="str">
        <f t="shared" ref="I137:I200" si="24">IF(F137&lt;&gt;"",$E$3&amp;$L$3,"")</f>
        <v/>
      </c>
      <c r="J137" s="58" t="str">
        <f t="shared" ref="J137:J200" si="25">IF(F137&lt;&gt;"",$E$4,"")</f>
        <v/>
      </c>
      <c r="K137" s="58" t="str">
        <f t="shared" ref="K137:K200" si="26">IF(F137&lt;&gt;"",$H$4,"")</f>
        <v/>
      </c>
      <c r="L137" s="58" t="str">
        <f t="shared" ref="L137:L200" si="27">IF($F137&lt;&gt;"",$I$4,"")</f>
        <v/>
      </c>
      <c r="M137" s="58" t="str">
        <f t="shared" ref="M137:M200" si="28">IF($F137&lt;&gt;"",$J$4,"")</f>
        <v/>
      </c>
      <c r="N137" s="33"/>
      <c r="O137" s="33"/>
      <c r="P137" s="106" t="str">
        <f t="shared" si="22"/>
        <v/>
      </c>
      <c r="Q137" s="156"/>
      <c r="R137" s="33">
        <v>0</v>
      </c>
      <c r="S137" s="156"/>
      <c r="T137" s="156"/>
      <c r="U137" s="63" t="str">
        <f t="shared" si="19"/>
        <v/>
      </c>
      <c r="V137" s="54" t="str">
        <f t="shared" si="20"/>
        <v/>
      </c>
      <c r="W137" s="79"/>
      <c r="X137" s="104"/>
      <c r="Y137" s="116" t="str">
        <f t="shared" ref="Y137:Y200" si="29">IF(F137&lt;&gt;"",VLOOKUP(F137,TMSAETZE,5),"")</f>
        <v/>
      </c>
      <c r="Z137" s="62" t="str">
        <f t="shared" si="23"/>
        <v/>
      </c>
    </row>
    <row r="138" spans="1:26" s="12" customFormat="1" ht="65.099999999999994" customHeight="1" thickBot="1" x14ac:dyDescent="0.25">
      <c r="A138" s="13" t="s">
        <v>69</v>
      </c>
      <c r="B138" s="2"/>
      <c r="C138" s="2"/>
      <c r="D138" s="167" t="str">
        <f t="shared" si="21"/>
        <v xml:space="preserve"> / </v>
      </c>
      <c r="E138" s="67">
        <v>129</v>
      </c>
      <c r="F138" s="53"/>
      <c r="G138" s="54" t="str">
        <f>IF('(c) Copyricht DQS Gruppe 2024'!$XFD$3="© D Q S B IT 2020",IF(F138&lt;&gt;"",VLOOKUP(F138,TMSAETZE,2,),""),"Copyright verletzt")</f>
        <v/>
      </c>
      <c r="H138" s="13"/>
      <c r="I138" s="57" t="str">
        <f t="shared" si="24"/>
        <v/>
      </c>
      <c r="J138" s="58" t="str">
        <f t="shared" si="25"/>
        <v/>
      </c>
      <c r="K138" s="58" t="str">
        <f t="shared" si="26"/>
        <v/>
      </c>
      <c r="L138" s="58" t="str">
        <f t="shared" si="27"/>
        <v/>
      </c>
      <c r="M138" s="58" t="str">
        <f t="shared" si="28"/>
        <v/>
      </c>
      <c r="N138" s="33"/>
      <c r="O138" s="33"/>
      <c r="P138" s="106" t="str">
        <f t="shared" si="22"/>
        <v/>
      </c>
      <c r="Q138" s="156"/>
      <c r="R138" s="33">
        <v>0</v>
      </c>
      <c r="S138" s="156"/>
      <c r="T138" s="156"/>
      <c r="U138" s="63" t="str">
        <f t="shared" ref="U138:U201" si="30">IF(F138&lt;&gt;"",IF((VLOOKUP(F138,TMSAETZE,4,0))="Kostensatz je Teilnehmerstunde",Q138*W138,IF((VLOOKUP(F138,TMSAETZE,4,0))="Kostensatz je Teilnehmerplatz pro Stunde",Q138*W138,W138)),"")</f>
        <v/>
      </c>
      <c r="V138" s="54" t="str">
        <f t="shared" ref="V138:V201" si="31">IF(F138&lt;&gt;"",VLOOKUP(F138,TMSAETZE,4,0)&amp;" "&amp;VLOOKUP(F138,TMSAETZE,3,0),"")</f>
        <v/>
      </c>
      <c r="W138" s="79"/>
      <c r="X138" s="104"/>
      <c r="Y138" s="116" t="str">
        <f t="shared" si="29"/>
        <v/>
      </c>
      <c r="Z138" s="62" t="str">
        <f t="shared" si="23"/>
        <v/>
      </c>
    </row>
    <row r="139" spans="1:26" s="12" customFormat="1" ht="65.099999999999994" customHeight="1" thickBot="1" x14ac:dyDescent="0.25">
      <c r="A139" s="13" t="s">
        <v>69</v>
      </c>
      <c r="B139" s="2"/>
      <c r="C139" s="2"/>
      <c r="D139" s="167" t="str">
        <f t="shared" ref="D139:D202" si="32">IF(F139&lt;&gt;45112,B139&amp;" / "&amp;C139,"Einzelmaßnahme / Präsenzmaßnahme")</f>
        <v xml:space="preserve"> / </v>
      </c>
      <c r="E139" s="67">
        <v>130</v>
      </c>
      <c r="F139" s="53"/>
      <c r="G139" s="54" t="str">
        <f>IF('(c) Copyricht DQS Gruppe 2024'!$XFD$3="© D Q S B IT 2020",IF(F139&lt;&gt;"",VLOOKUP(F139,TMSAETZE,2,),""),"Copyright verletzt")</f>
        <v/>
      </c>
      <c r="H139" s="13"/>
      <c r="I139" s="57" t="str">
        <f t="shared" si="24"/>
        <v/>
      </c>
      <c r="J139" s="58" t="str">
        <f t="shared" si="25"/>
        <v/>
      </c>
      <c r="K139" s="58" t="str">
        <f t="shared" si="26"/>
        <v/>
      </c>
      <c r="L139" s="58" t="str">
        <f t="shared" si="27"/>
        <v/>
      </c>
      <c r="M139" s="58" t="str">
        <f t="shared" si="28"/>
        <v/>
      </c>
      <c r="N139" s="33"/>
      <c r="O139" s="33"/>
      <c r="P139" s="106" t="str">
        <f t="shared" ref="P139:P202" si="33">IF(O139&lt;&gt;0,IF(O139&gt;8,"Achtung, kein §45 ggf. als §81 FBW Maßnahme beantragen!","OK"),"")</f>
        <v/>
      </c>
      <c r="Q139" s="156"/>
      <c r="R139" s="33">
        <v>0</v>
      </c>
      <c r="S139" s="156"/>
      <c r="T139" s="156"/>
      <c r="U139" s="63" t="str">
        <f t="shared" si="30"/>
        <v/>
      </c>
      <c r="V139" s="54" t="str">
        <f t="shared" si="31"/>
        <v/>
      </c>
      <c r="W139" s="79"/>
      <c r="X139" s="104"/>
      <c r="Y139" s="116" t="str">
        <f t="shared" si="29"/>
        <v/>
      </c>
      <c r="Z139" s="62" t="str">
        <f t="shared" ref="Z139:Z202" si="34">IF(F139&lt;&gt;"",IF(W139&gt;(Y139*1.25),"Achtung Typ 2 eintragen - prüfung BA",IF(W139&gt;Y139,"Stichprobe 25% Korridor siehe Hinweise ÜBDKS","OK")),"")</f>
        <v/>
      </c>
    </row>
    <row r="140" spans="1:26" s="12" customFormat="1" ht="65.099999999999994" customHeight="1" thickBot="1" x14ac:dyDescent="0.25">
      <c r="A140" s="13" t="s">
        <v>69</v>
      </c>
      <c r="B140" s="2"/>
      <c r="C140" s="2"/>
      <c r="D140" s="167" t="str">
        <f t="shared" si="32"/>
        <v xml:space="preserve"> / </v>
      </c>
      <c r="E140" s="67">
        <v>131</v>
      </c>
      <c r="F140" s="53"/>
      <c r="G140" s="54" t="str">
        <f>IF('(c) Copyricht DQS Gruppe 2024'!$XFD$3="© D Q S B IT 2020",IF(F140&lt;&gt;"",VLOOKUP(F140,TMSAETZE,2,),""),"Copyright verletzt")</f>
        <v/>
      </c>
      <c r="H140" s="13"/>
      <c r="I140" s="57" t="str">
        <f t="shared" si="24"/>
        <v/>
      </c>
      <c r="J140" s="58" t="str">
        <f t="shared" si="25"/>
        <v/>
      </c>
      <c r="K140" s="58" t="str">
        <f t="shared" si="26"/>
        <v/>
      </c>
      <c r="L140" s="58" t="str">
        <f t="shared" si="27"/>
        <v/>
      </c>
      <c r="M140" s="58" t="str">
        <f t="shared" si="28"/>
        <v/>
      </c>
      <c r="N140" s="33"/>
      <c r="O140" s="33"/>
      <c r="P140" s="106" t="str">
        <f t="shared" si="33"/>
        <v/>
      </c>
      <c r="Q140" s="156"/>
      <c r="R140" s="33">
        <v>0</v>
      </c>
      <c r="S140" s="156"/>
      <c r="T140" s="156"/>
      <c r="U140" s="63" t="str">
        <f t="shared" si="30"/>
        <v/>
      </c>
      <c r="V140" s="54" t="str">
        <f t="shared" si="31"/>
        <v/>
      </c>
      <c r="W140" s="79"/>
      <c r="X140" s="104"/>
      <c r="Y140" s="116" t="str">
        <f t="shared" si="29"/>
        <v/>
      </c>
      <c r="Z140" s="62" t="str">
        <f t="shared" si="34"/>
        <v/>
      </c>
    </row>
    <row r="141" spans="1:26" s="12" customFormat="1" ht="65.099999999999994" customHeight="1" thickBot="1" x14ac:dyDescent="0.25">
      <c r="A141" s="13" t="s">
        <v>69</v>
      </c>
      <c r="B141" s="2"/>
      <c r="C141" s="2"/>
      <c r="D141" s="167" t="str">
        <f t="shared" si="32"/>
        <v xml:space="preserve"> / </v>
      </c>
      <c r="E141" s="67">
        <v>132</v>
      </c>
      <c r="F141" s="53"/>
      <c r="G141" s="54" t="str">
        <f>IF('(c) Copyricht DQS Gruppe 2024'!$XFD$3="© D Q S B IT 2020",IF(F141&lt;&gt;"",VLOOKUP(F141,TMSAETZE,2,),""),"Copyright verletzt")</f>
        <v/>
      </c>
      <c r="H141" s="13"/>
      <c r="I141" s="57" t="str">
        <f t="shared" si="24"/>
        <v/>
      </c>
      <c r="J141" s="58" t="str">
        <f t="shared" si="25"/>
        <v/>
      </c>
      <c r="K141" s="58" t="str">
        <f t="shared" si="26"/>
        <v/>
      </c>
      <c r="L141" s="58" t="str">
        <f t="shared" si="27"/>
        <v/>
      </c>
      <c r="M141" s="58" t="str">
        <f t="shared" si="28"/>
        <v/>
      </c>
      <c r="N141" s="33"/>
      <c r="O141" s="33"/>
      <c r="P141" s="106" t="str">
        <f t="shared" si="33"/>
        <v/>
      </c>
      <c r="Q141" s="156"/>
      <c r="R141" s="33">
        <v>0</v>
      </c>
      <c r="S141" s="156"/>
      <c r="T141" s="156"/>
      <c r="U141" s="63" t="str">
        <f t="shared" si="30"/>
        <v/>
      </c>
      <c r="V141" s="54" t="str">
        <f t="shared" si="31"/>
        <v/>
      </c>
      <c r="W141" s="79"/>
      <c r="X141" s="104"/>
      <c r="Y141" s="116" t="str">
        <f t="shared" si="29"/>
        <v/>
      </c>
      <c r="Z141" s="62" t="str">
        <f t="shared" si="34"/>
        <v/>
      </c>
    </row>
    <row r="142" spans="1:26" s="12" customFormat="1" ht="65.099999999999994" customHeight="1" thickBot="1" x14ac:dyDescent="0.25">
      <c r="A142" s="13" t="s">
        <v>69</v>
      </c>
      <c r="B142" s="2"/>
      <c r="C142" s="2"/>
      <c r="D142" s="167" t="str">
        <f t="shared" si="32"/>
        <v xml:space="preserve"> / </v>
      </c>
      <c r="E142" s="67">
        <v>133</v>
      </c>
      <c r="F142" s="53"/>
      <c r="G142" s="54" t="str">
        <f>IF('(c) Copyricht DQS Gruppe 2024'!$XFD$3="© D Q S B IT 2020",IF(F142&lt;&gt;"",VLOOKUP(F142,TMSAETZE,2,),""),"Copyright verletzt")</f>
        <v/>
      </c>
      <c r="H142" s="13"/>
      <c r="I142" s="57" t="str">
        <f t="shared" si="24"/>
        <v/>
      </c>
      <c r="J142" s="58" t="str">
        <f t="shared" si="25"/>
        <v/>
      </c>
      <c r="K142" s="58" t="str">
        <f t="shared" si="26"/>
        <v/>
      </c>
      <c r="L142" s="58" t="str">
        <f t="shared" si="27"/>
        <v/>
      </c>
      <c r="M142" s="58" t="str">
        <f t="shared" si="28"/>
        <v/>
      </c>
      <c r="N142" s="33"/>
      <c r="O142" s="33"/>
      <c r="P142" s="106" t="str">
        <f t="shared" si="33"/>
        <v/>
      </c>
      <c r="Q142" s="156"/>
      <c r="R142" s="33">
        <v>0</v>
      </c>
      <c r="S142" s="156"/>
      <c r="T142" s="156"/>
      <c r="U142" s="63" t="str">
        <f t="shared" si="30"/>
        <v/>
      </c>
      <c r="V142" s="54" t="str">
        <f t="shared" si="31"/>
        <v/>
      </c>
      <c r="W142" s="79"/>
      <c r="X142" s="104"/>
      <c r="Y142" s="116" t="str">
        <f t="shared" si="29"/>
        <v/>
      </c>
      <c r="Z142" s="62" t="str">
        <f t="shared" si="34"/>
        <v/>
      </c>
    </row>
    <row r="143" spans="1:26" s="12" customFormat="1" ht="65.099999999999994" customHeight="1" thickBot="1" x14ac:dyDescent="0.25">
      <c r="A143" s="13" t="s">
        <v>69</v>
      </c>
      <c r="B143" s="2"/>
      <c r="C143" s="2"/>
      <c r="D143" s="167" t="str">
        <f t="shared" si="32"/>
        <v xml:space="preserve"> / </v>
      </c>
      <c r="E143" s="67">
        <v>134</v>
      </c>
      <c r="F143" s="53"/>
      <c r="G143" s="54" t="str">
        <f>IF('(c) Copyricht DQS Gruppe 2024'!$XFD$3="© D Q S B IT 2020",IF(F143&lt;&gt;"",VLOOKUP(F143,TMSAETZE,2,),""),"Copyright verletzt")</f>
        <v/>
      </c>
      <c r="H143" s="13"/>
      <c r="I143" s="57" t="str">
        <f t="shared" si="24"/>
        <v/>
      </c>
      <c r="J143" s="58" t="str">
        <f t="shared" si="25"/>
        <v/>
      </c>
      <c r="K143" s="58" t="str">
        <f t="shared" si="26"/>
        <v/>
      </c>
      <c r="L143" s="58" t="str">
        <f t="shared" si="27"/>
        <v/>
      </c>
      <c r="M143" s="58" t="str">
        <f t="shared" si="28"/>
        <v/>
      </c>
      <c r="N143" s="33"/>
      <c r="O143" s="33"/>
      <c r="P143" s="106" t="str">
        <f t="shared" si="33"/>
        <v/>
      </c>
      <c r="Q143" s="156"/>
      <c r="R143" s="33">
        <v>0</v>
      </c>
      <c r="S143" s="156"/>
      <c r="T143" s="156"/>
      <c r="U143" s="63" t="str">
        <f t="shared" si="30"/>
        <v/>
      </c>
      <c r="V143" s="54" t="str">
        <f t="shared" si="31"/>
        <v/>
      </c>
      <c r="W143" s="79"/>
      <c r="X143" s="104"/>
      <c r="Y143" s="116" t="str">
        <f t="shared" si="29"/>
        <v/>
      </c>
      <c r="Z143" s="62" t="str">
        <f t="shared" si="34"/>
        <v/>
      </c>
    </row>
    <row r="144" spans="1:26" s="12" customFormat="1" ht="65.099999999999994" customHeight="1" thickBot="1" x14ac:dyDescent="0.25">
      <c r="A144" s="13" t="s">
        <v>69</v>
      </c>
      <c r="B144" s="2"/>
      <c r="C144" s="2"/>
      <c r="D144" s="167" t="str">
        <f t="shared" si="32"/>
        <v xml:space="preserve"> / </v>
      </c>
      <c r="E144" s="67">
        <v>135</v>
      </c>
      <c r="F144" s="53"/>
      <c r="G144" s="54" t="str">
        <f>IF('(c) Copyricht DQS Gruppe 2024'!$XFD$3="© D Q S B IT 2020",IF(F144&lt;&gt;"",VLOOKUP(F144,TMSAETZE,2,),""),"Copyright verletzt")</f>
        <v/>
      </c>
      <c r="H144" s="13"/>
      <c r="I144" s="57" t="str">
        <f t="shared" si="24"/>
        <v/>
      </c>
      <c r="J144" s="58" t="str">
        <f t="shared" si="25"/>
        <v/>
      </c>
      <c r="K144" s="58" t="str">
        <f t="shared" si="26"/>
        <v/>
      </c>
      <c r="L144" s="58" t="str">
        <f t="shared" si="27"/>
        <v/>
      </c>
      <c r="M144" s="58" t="str">
        <f t="shared" si="28"/>
        <v/>
      </c>
      <c r="N144" s="33"/>
      <c r="O144" s="33"/>
      <c r="P144" s="106" t="str">
        <f t="shared" si="33"/>
        <v/>
      </c>
      <c r="Q144" s="156"/>
      <c r="R144" s="33">
        <v>0</v>
      </c>
      <c r="S144" s="156"/>
      <c r="T144" s="156"/>
      <c r="U144" s="63" t="str">
        <f t="shared" si="30"/>
        <v/>
      </c>
      <c r="V144" s="54" t="str">
        <f t="shared" si="31"/>
        <v/>
      </c>
      <c r="W144" s="79"/>
      <c r="X144" s="104"/>
      <c r="Y144" s="116" t="str">
        <f t="shared" si="29"/>
        <v/>
      </c>
      <c r="Z144" s="62" t="str">
        <f t="shared" si="34"/>
        <v/>
      </c>
    </row>
    <row r="145" spans="1:26" s="12" customFormat="1" ht="65.099999999999994" customHeight="1" thickBot="1" x14ac:dyDescent="0.25">
      <c r="A145" s="13" t="s">
        <v>69</v>
      </c>
      <c r="B145" s="2"/>
      <c r="C145" s="2"/>
      <c r="D145" s="167" t="str">
        <f t="shared" si="32"/>
        <v xml:space="preserve"> / </v>
      </c>
      <c r="E145" s="67">
        <v>136</v>
      </c>
      <c r="F145" s="53"/>
      <c r="G145" s="54" t="str">
        <f>IF('(c) Copyricht DQS Gruppe 2024'!$XFD$3="© D Q S B IT 2020",IF(F145&lt;&gt;"",VLOOKUP(F145,TMSAETZE,2,),""),"Copyright verletzt")</f>
        <v/>
      </c>
      <c r="H145" s="13"/>
      <c r="I145" s="57" t="str">
        <f t="shared" si="24"/>
        <v/>
      </c>
      <c r="J145" s="58" t="str">
        <f t="shared" si="25"/>
        <v/>
      </c>
      <c r="K145" s="58" t="str">
        <f t="shared" si="26"/>
        <v/>
      </c>
      <c r="L145" s="58" t="str">
        <f t="shared" si="27"/>
        <v/>
      </c>
      <c r="M145" s="58" t="str">
        <f t="shared" si="28"/>
        <v/>
      </c>
      <c r="N145" s="33"/>
      <c r="O145" s="33"/>
      <c r="P145" s="106" t="str">
        <f t="shared" si="33"/>
        <v/>
      </c>
      <c r="Q145" s="156"/>
      <c r="R145" s="33">
        <v>0</v>
      </c>
      <c r="S145" s="156"/>
      <c r="T145" s="156"/>
      <c r="U145" s="63" t="str">
        <f t="shared" si="30"/>
        <v/>
      </c>
      <c r="V145" s="54" t="str">
        <f t="shared" si="31"/>
        <v/>
      </c>
      <c r="W145" s="79"/>
      <c r="X145" s="104"/>
      <c r="Y145" s="116" t="str">
        <f t="shared" si="29"/>
        <v/>
      </c>
      <c r="Z145" s="62" t="str">
        <f t="shared" si="34"/>
        <v/>
      </c>
    </row>
    <row r="146" spans="1:26" s="12" customFormat="1" ht="65.099999999999994" customHeight="1" thickBot="1" x14ac:dyDescent="0.25">
      <c r="A146" s="13" t="s">
        <v>69</v>
      </c>
      <c r="B146" s="2"/>
      <c r="C146" s="2"/>
      <c r="D146" s="167" t="str">
        <f t="shared" si="32"/>
        <v xml:space="preserve"> / </v>
      </c>
      <c r="E146" s="67">
        <v>137</v>
      </c>
      <c r="F146" s="53"/>
      <c r="G146" s="54" t="str">
        <f>IF('(c) Copyricht DQS Gruppe 2024'!$XFD$3="© D Q S B IT 2020",IF(F146&lt;&gt;"",VLOOKUP(F146,TMSAETZE,2,),""),"Copyright verletzt")</f>
        <v/>
      </c>
      <c r="H146" s="13"/>
      <c r="I146" s="57" t="str">
        <f t="shared" si="24"/>
        <v/>
      </c>
      <c r="J146" s="58" t="str">
        <f t="shared" si="25"/>
        <v/>
      </c>
      <c r="K146" s="58" t="str">
        <f t="shared" si="26"/>
        <v/>
      </c>
      <c r="L146" s="58" t="str">
        <f t="shared" si="27"/>
        <v/>
      </c>
      <c r="M146" s="58" t="str">
        <f t="shared" si="28"/>
        <v/>
      </c>
      <c r="N146" s="33"/>
      <c r="O146" s="33"/>
      <c r="P146" s="106" t="str">
        <f t="shared" si="33"/>
        <v/>
      </c>
      <c r="Q146" s="156"/>
      <c r="R146" s="33">
        <v>0</v>
      </c>
      <c r="S146" s="156"/>
      <c r="T146" s="156"/>
      <c r="U146" s="63" t="str">
        <f t="shared" si="30"/>
        <v/>
      </c>
      <c r="V146" s="54" t="str">
        <f t="shared" si="31"/>
        <v/>
      </c>
      <c r="W146" s="79"/>
      <c r="X146" s="104"/>
      <c r="Y146" s="116" t="str">
        <f t="shared" si="29"/>
        <v/>
      </c>
      <c r="Z146" s="62" t="str">
        <f t="shared" si="34"/>
        <v/>
      </c>
    </row>
    <row r="147" spans="1:26" s="12" customFormat="1" ht="65.099999999999994" customHeight="1" thickBot="1" x14ac:dyDescent="0.25">
      <c r="A147" s="13" t="s">
        <v>69</v>
      </c>
      <c r="B147" s="2"/>
      <c r="C147" s="2"/>
      <c r="D147" s="167" t="str">
        <f t="shared" si="32"/>
        <v xml:space="preserve"> / </v>
      </c>
      <c r="E147" s="67">
        <v>138</v>
      </c>
      <c r="F147" s="53"/>
      <c r="G147" s="54" t="str">
        <f>IF('(c) Copyricht DQS Gruppe 2024'!$XFD$3="© D Q S B IT 2020",IF(F147&lt;&gt;"",VLOOKUP(F147,TMSAETZE,2,),""),"Copyright verletzt")</f>
        <v/>
      </c>
      <c r="H147" s="13"/>
      <c r="I147" s="57" t="str">
        <f t="shared" si="24"/>
        <v/>
      </c>
      <c r="J147" s="58" t="str">
        <f t="shared" si="25"/>
        <v/>
      </c>
      <c r="K147" s="58" t="str">
        <f t="shared" si="26"/>
        <v/>
      </c>
      <c r="L147" s="58" t="str">
        <f t="shared" si="27"/>
        <v/>
      </c>
      <c r="M147" s="58" t="str">
        <f t="shared" si="28"/>
        <v/>
      </c>
      <c r="N147" s="33"/>
      <c r="O147" s="33"/>
      <c r="P147" s="106" t="str">
        <f t="shared" si="33"/>
        <v/>
      </c>
      <c r="Q147" s="156"/>
      <c r="R147" s="33">
        <v>0</v>
      </c>
      <c r="S147" s="156"/>
      <c r="T147" s="156"/>
      <c r="U147" s="63" t="str">
        <f t="shared" si="30"/>
        <v/>
      </c>
      <c r="V147" s="54" t="str">
        <f t="shared" si="31"/>
        <v/>
      </c>
      <c r="W147" s="79"/>
      <c r="X147" s="104"/>
      <c r="Y147" s="116" t="str">
        <f t="shared" si="29"/>
        <v/>
      </c>
      <c r="Z147" s="62" t="str">
        <f t="shared" si="34"/>
        <v/>
      </c>
    </row>
    <row r="148" spans="1:26" s="12" customFormat="1" ht="65.099999999999994" customHeight="1" thickBot="1" x14ac:dyDescent="0.25">
      <c r="A148" s="13" t="s">
        <v>69</v>
      </c>
      <c r="B148" s="2"/>
      <c r="C148" s="2"/>
      <c r="D148" s="167" t="str">
        <f t="shared" si="32"/>
        <v xml:space="preserve"> / </v>
      </c>
      <c r="E148" s="67">
        <v>139</v>
      </c>
      <c r="F148" s="53"/>
      <c r="G148" s="54" t="str">
        <f>IF('(c) Copyricht DQS Gruppe 2024'!$XFD$3="© D Q S B IT 2020",IF(F148&lt;&gt;"",VLOOKUP(F148,TMSAETZE,2,),""),"Copyright verletzt")</f>
        <v/>
      </c>
      <c r="H148" s="13"/>
      <c r="I148" s="57" t="str">
        <f t="shared" si="24"/>
        <v/>
      </c>
      <c r="J148" s="58" t="str">
        <f t="shared" si="25"/>
        <v/>
      </c>
      <c r="K148" s="58" t="str">
        <f t="shared" si="26"/>
        <v/>
      </c>
      <c r="L148" s="58" t="str">
        <f t="shared" si="27"/>
        <v/>
      </c>
      <c r="M148" s="58" t="str">
        <f t="shared" si="28"/>
        <v/>
      </c>
      <c r="N148" s="33"/>
      <c r="O148" s="33"/>
      <c r="P148" s="106" t="str">
        <f t="shared" si="33"/>
        <v/>
      </c>
      <c r="Q148" s="156"/>
      <c r="R148" s="33">
        <v>0</v>
      </c>
      <c r="S148" s="156"/>
      <c r="T148" s="156"/>
      <c r="U148" s="63" t="str">
        <f t="shared" si="30"/>
        <v/>
      </c>
      <c r="V148" s="54" t="str">
        <f t="shared" si="31"/>
        <v/>
      </c>
      <c r="W148" s="79"/>
      <c r="X148" s="104"/>
      <c r="Y148" s="116" t="str">
        <f t="shared" si="29"/>
        <v/>
      </c>
      <c r="Z148" s="62" t="str">
        <f t="shared" si="34"/>
        <v/>
      </c>
    </row>
    <row r="149" spans="1:26" s="12" customFormat="1" ht="65.099999999999994" customHeight="1" thickBot="1" x14ac:dyDescent="0.25">
      <c r="A149" s="13" t="s">
        <v>69</v>
      </c>
      <c r="B149" s="2"/>
      <c r="C149" s="2"/>
      <c r="D149" s="167" t="str">
        <f t="shared" si="32"/>
        <v xml:space="preserve"> / </v>
      </c>
      <c r="E149" s="67">
        <v>140</v>
      </c>
      <c r="F149" s="53"/>
      <c r="G149" s="54" t="str">
        <f>IF('(c) Copyricht DQS Gruppe 2024'!$XFD$3="© D Q S B IT 2020",IF(F149&lt;&gt;"",VLOOKUP(F149,TMSAETZE,2,),""),"Copyright verletzt")</f>
        <v/>
      </c>
      <c r="H149" s="13"/>
      <c r="I149" s="57" t="str">
        <f t="shared" si="24"/>
        <v/>
      </c>
      <c r="J149" s="58" t="str">
        <f t="shared" si="25"/>
        <v/>
      </c>
      <c r="K149" s="58" t="str">
        <f t="shared" si="26"/>
        <v/>
      </c>
      <c r="L149" s="58" t="str">
        <f t="shared" si="27"/>
        <v/>
      </c>
      <c r="M149" s="58" t="str">
        <f t="shared" si="28"/>
        <v/>
      </c>
      <c r="N149" s="33"/>
      <c r="O149" s="33"/>
      <c r="P149" s="106" t="str">
        <f t="shared" si="33"/>
        <v/>
      </c>
      <c r="Q149" s="156"/>
      <c r="R149" s="33">
        <v>0</v>
      </c>
      <c r="S149" s="156"/>
      <c r="T149" s="156"/>
      <c r="U149" s="63" t="str">
        <f t="shared" si="30"/>
        <v/>
      </c>
      <c r="V149" s="54" t="str">
        <f t="shared" si="31"/>
        <v/>
      </c>
      <c r="W149" s="79"/>
      <c r="X149" s="104"/>
      <c r="Y149" s="116" t="str">
        <f t="shared" si="29"/>
        <v/>
      </c>
      <c r="Z149" s="62" t="str">
        <f t="shared" si="34"/>
        <v/>
      </c>
    </row>
    <row r="150" spans="1:26" s="12" customFormat="1" ht="65.099999999999994" customHeight="1" thickBot="1" x14ac:dyDescent="0.25">
      <c r="A150" s="13" t="s">
        <v>69</v>
      </c>
      <c r="B150" s="2"/>
      <c r="C150" s="2"/>
      <c r="D150" s="167" t="str">
        <f t="shared" si="32"/>
        <v xml:space="preserve"> / </v>
      </c>
      <c r="E150" s="67">
        <v>141</v>
      </c>
      <c r="F150" s="53"/>
      <c r="G150" s="54" t="str">
        <f>IF('(c) Copyricht DQS Gruppe 2024'!$XFD$3="© D Q S B IT 2020",IF(F150&lt;&gt;"",VLOOKUP(F150,TMSAETZE,2,),""),"Copyright verletzt")</f>
        <v/>
      </c>
      <c r="H150" s="13"/>
      <c r="I150" s="57" t="str">
        <f t="shared" si="24"/>
        <v/>
      </c>
      <c r="J150" s="58" t="str">
        <f t="shared" si="25"/>
        <v/>
      </c>
      <c r="K150" s="58" t="str">
        <f t="shared" si="26"/>
        <v/>
      </c>
      <c r="L150" s="58" t="str">
        <f t="shared" si="27"/>
        <v/>
      </c>
      <c r="M150" s="58" t="str">
        <f t="shared" si="28"/>
        <v/>
      </c>
      <c r="N150" s="33"/>
      <c r="O150" s="33"/>
      <c r="P150" s="106" t="str">
        <f t="shared" si="33"/>
        <v/>
      </c>
      <c r="Q150" s="156"/>
      <c r="R150" s="33">
        <v>0</v>
      </c>
      <c r="S150" s="156"/>
      <c r="T150" s="156"/>
      <c r="U150" s="63" t="str">
        <f t="shared" si="30"/>
        <v/>
      </c>
      <c r="V150" s="54" t="str">
        <f t="shared" si="31"/>
        <v/>
      </c>
      <c r="W150" s="79"/>
      <c r="X150" s="104"/>
      <c r="Y150" s="116" t="str">
        <f t="shared" si="29"/>
        <v/>
      </c>
      <c r="Z150" s="62" t="str">
        <f t="shared" si="34"/>
        <v/>
      </c>
    </row>
    <row r="151" spans="1:26" s="12" customFormat="1" ht="65.099999999999994" customHeight="1" thickBot="1" x14ac:dyDescent="0.25">
      <c r="A151" s="13" t="s">
        <v>69</v>
      </c>
      <c r="B151" s="2"/>
      <c r="C151" s="2"/>
      <c r="D151" s="167" t="str">
        <f t="shared" si="32"/>
        <v xml:space="preserve"> / </v>
      </c>
      <c r="E151" s="67">
        <v>142</v>
      </c>
      <c r="F151" s="53"/>
      <c r="G151" s="54" t="str">
        <f>IF('(c) Copyricht DQS Gruppe 2024'!$XFD$3="© D Q S B IT 2020",IF(F151&lt;&gt;"",VLOOKUP(F151,TMSAETZE,2,),""),"Copyright verletzt")</f>
        <v/>
      </c>
      <c r="H151" s="13"/>
      <c r="I151" s="57" t="str">
        <f t="shared" si="24"/>
        <v/>
      </c>
      <c r="J151" s="58" t="str">
        <f t="shared" si="25"/>
        <v/>
      </c>
      <c r="K151" s="58" t="str">
        <f t="shared" si="26"/>
        <v/>
      </c>
      <c r="L151" s="58" t="str">
        <f t="shared" si="27"/>
        <v/>
      </c>
      <c r="M151" s="58" t="str">
        <f t="shared" si="28"/>
        <v/>
      </c>
      <c r="N151" s="33"/>
      <c r="O151" s="33"/>
      <c r="P151" s="106" t="str">
        <f t="shared" si="33"/>
        <v/>
      </c>
      <c r="Q151" s="156"/>
      <c r="R151" s="33">
        <v>0</v>
      </c>
      <c r="S151" s="156"/>
      <c r="T151" s="156"/>
      <c r="U151" s="63" t="str">
        <f t="shared" si="30"/>
        <v/>
      </c>
      <c r="V151" s="54" t="str">
        <f t="shared" si="31"/>
        <v/>
      </c>
      <c r="W151" s="79"/>
      <c r="X151" s="104"/>
      <c r="Y151" s="116" t="str">
        <f t="shared" si="29"/>
        <v/>
      </c>
      <c r="Z151" s="62" t="str">
        <f t="shared" si="34"/>
        <v/>
      </c>
    </row>
    <row r="152" spans="1:26" s="12" customFormat="1" ht="65.099999999999994" customHeight="1" thickBot="1" x14ac:dyDescent="0.25">
      <c r="A152" s="13" t="s">
        <v>69</v>
      </c>
      <c r="B152" s="2"/>
      <c r="C152" s="2"/>
      <c r="D152" s="167" t="str">
        <f t="shared" si="32"/>
        <v xml:space="preserve"> / </v>
      </c>
      <c r="E152" s="67">
        <v>143</v>
      </c>
      <c r="F152" s="53"/>
      <c r="G152" s="54" t="str">
        <f>IF('(c) Copyricht DQS Gruppe 2024'!$XFD$3="© D Q S B IT 2020",IF(F152&lt;&gt;"",VLOOKUP(F152,TMSAETZE,2,),""),"Copyright verletzt")</f>
        <v/>
      </c>
      <c r="H152" s="13"/>
      <c r="I152" s="57" t="str">
        <f t="shared" si="24"/>
        <v/>
      </c>
      <c r="J152" s="58" t="str">
        <f t="shared" si="25"/>
        <v/>
      </c>
      <c r="K152" s="58" t="str">
        <f t="shared" si="26"/>
        <v/>
      </c>
      <c r="L152" s="58" t="str">
        <f t="shared" si="27"/>
        <v/>
      </c>
      <c r="M152" s="58" t="str">
        <f t="shared" si="28"/>
        <v/>
      </c>
      <c r="N152" s="33"/>
      <c r="O152" s="33"/>
      <c r="P152" s="106" t="str">
        <f t="shared" si="33"/>
        <v/>
      </c>
      <c r="Q152" s="156"/>
      <c r="R152" s="33">
        <v>0</v>
      </c>
      <c r="S152" s="156"/>
      <c r="T152" s="156"/>
      <c r="U152" s="63" t="str">
        <f t="shared" si="30"/>
        <v/>
      </c>
      <c r="V152" s="54" t="str">
        <f t="shared" si="31"/>
        <v/>
      </c>
      <c r="W152" s="79"/>
      <c r="X152" s="104"/>
      <c r="Y152" s="116" t="str">
        <f t="shared" si="29"/>
        <v/>
      </c>
      <c r="Z152" s="62" t="str">
        <f t="shared" si="34"/>
        <v/>
      </c>
    </row>
    <row r="153" spans="1:26" s="12" customFormat="1" ht="65.099999999999994" customHeight="1" thickBot="1" x14ac:dyDescent="0.25">
      <c r="A153" s="13" t="s">
        <v>69</v>
      </c>
      <c r="B153" s="2"/>
      <c r="C153" s="2"/>
      <c r="D153" s="167" t="str">
        <f t="shared" si="32"/>
        <v xml:space="preserve"> / </v>
      </c>
      <c r="E153" s="67">
        <v>144</v>
      </c>
      <c r="F153" s="53"/>
      <c r="G153" s="54" t="str">
        <f>IF('(c) Copyricht DQS Gruppe 2024'!$XFD$3="© D Q S B IT 2020",IF(F153&lt;&gt;"",VLOOKUP(F153,TMSAETZE,2,),""),"Copyright verletzt")</f>
        <v/>
      </c>
      <c r="H153" s="13"/>
      <c r="I153" s="57" t="str">
        <f t="shared" si="24"/>
        <v/>
      </c>
      <c r="J153" s="58" t="str">
        <f t="shared" si="25"/>
        <v/>
      </c>
      <c r="K153" s="58" t="str">
        <f t="shared" si="26"/>
        <v/>
      </c>
      <c r="L153" s="58" t="str">
        <f t="shared" si="27"/>
        <v/>
      </c>
      <c r="M153" s="58" t="str">
        <f t="shared" si="28"/>
        <v/>
      </c>
      <c r="N153" s="33"/>
      <c r="O153" s="33"/>
      <c r="P153" s="106" t="str">
        <f t="shared" si="33"/>
        <v/>
      </c>
      <c r="Q153" s="156"/>
      <c r="R153" s="33">
        <v>0</v>
      </c>
      <c r="S153" s="156"/>
      <c r="T153" s="156"/>
      <c r="U153" s="63" t="str">
        <f t="shared" si="30"/>
        <v/>
      </c>
      <c r="V153" s="54" t="str">
        <f t="shared" si="31"/>
        <v/>
      </c>
      <c r="W153" s="79"/>
      <c r="X153" s="104"/>
      <c r="Y153" s="116" t="str">
        <f t="shared" si="29"/>
        <v/>
      </c>
      <c r="Z153" s="62" t="str">
        <f t="shared" si="34"/>
        <v/>
      </c>
    </row>
    <row r="154" spans="1:26" s="12" customFormat="1" ht="65.099999999999994" customHeight="1" thickBot="1" x14ac:dyDescent="0.25">
      <c r="A154" s="13" t="s">
        <v>69</v>
      </c>
      <c r="B154" s="2"/>
      <c r="C154" s="2"/>
      <c r="D154" s="167" t="str">
        <f t="shared" si="32"/>
        <v xml:space="preserve"> / </v>
      </c>
      <c r="E154" s="67">
        <v>145</v>
      </c>
      <c r="F154" s="53"/>
      <c r="G154" s="54" t="str">
        <f>IF('(c) Copyricht DQS Gruppe 2024'!$XFD$3="© D Q S B IT 2020",IF(F154&lt;&gt;"",VLOOKUP(F154,TMSAETZE,2,),""),"Copyright verletzt")</f>
        <v/>
      </c>
      <c r="H154" s="13"/>
      <c r="I154" s="57" t="str">
        <f t="shared" si="24"/>
        <v/>
      </c>
      <c r="J154" s="58" t="str">
        <f t="shared" si="25"/>
        <v/>
      </c>
      <c r="K154" s="58" t="str">
        <f t="shared" si="26"/>
        <v/>
      </c>
      <c r="L154" s="58" t="str">
        <f t="shared" si="27"/>
        <v/>
      </c>
      <c r="M154" s="58" t="str">
        <f t="shared" si="28"/>
        <v/>
      </c>
      <c r="N154" s="33"/>
      <c r="O154" s="33"/>
      <c r="P154" s="106" t="str">
        <f t="shared" si="33"/>
        <v/>
      </c>
      <c r="Q154" s="156"/>
      <c r="R154" s="33">
        <v>0</v>
      </c>
      <c r="S154" s="156"/>
      <c r="T154" s="156"/>
      <c r="U154" s="63" t="str">
        <f t="shared" si="30"/>
        <v/>
      </c>
      <c r="V154" s="54" t="str">
        <f t="shared" si="31"/>
        <v/>
      </c>
      <c r="W154" s="79"/>
      <c r="X154" s="104"/>
      <c r="Y154" s="116" t="str">
        <f t="shared" si="29"/>
        <v/>
      </c>
      <c r="Z154" s="62" t="str">
        <f t="shared" si="34"/>
        <v/>
      </c>
    </row>
    <row r="155" spans="1:26" s="12" customFormat="1" ht="65.099999999999994" customHeight="1" thickBot="1" x14ac:dyDescent="0.25">
      <c r="A155" s="13" t="s">
        <v>69</v>
      </c>
      <c r="B155" s="2"/>
      <c r="C155" s="2"/>
      <c r="D155" s="167" t="str">
        <f t="shared" si="32"/>
        <v xml:space="preserve"> / </v>
      </c>
      <c r="E155" s="67">
        <v>146</v>
      </c>
      <c r="F155" s="53"/>
      <c r="G155" s="54" t="str">
        <f>IF('(c) Copyricht DQS Gruppe 2024'!$XFD$3="© D Q S B IT 2020",IF(F155&lt;&gt;"",VLOOKUP(F155,TMSAETZE,2,),""),"Copyright verletzt")</f>
        <v/>
      </c>
      <c r="H155" s="13"/>
      <c r="I155" s="57" t="str">
        <f t="shared" si="24"/>
        <v/>
      </c>
      <c r="J155" s="58" t="str">
        <f t="shared" si="25"/>
        <v/>
      </c>
      <c r="K155" s="58" t="str">
        <f t="shared" si="26"/>
        <v/>
      </c>
      <c r="L155" s="58" t="str">
        <f t="shared" si="27"/>
        <v/>
      </c>
      <c r="M155" s="58" t="str">
        <f t="shared" si="28"/>
        <v/>
      </c>
      <c r="N155" s="33"/>
      <c r="O155" s="33"/>
      <c r="P155" s="106" t="str">
        <f t="shared" si="33"/>
        <v/>
      </c>
      <c r="Q155" s="156"/>
      <c r="R155" s="33">
        <v>0</v>
      </c>
      <c r="S155" s="156"/>
      <c r="T155" s="156"/>
      <c r="U155" s="63" t="str">
        <f t="shared" si="30"/>
        <v/>
      </c>
      <c r="V155" s="54" t="str">
        <f t="shared" si="31"/>
        <v/>
      </c>
      <c r="W155" s="79"/>
      <c r="X155" s="104"/>
      <c r="Y155" s="116" t="str">
        <f t="shared" si="29"/>
        <v/>
      </c>
      <c r="Z155" s="62" t="str">
        <f t="shared" si="34"/>
        <v/>
      </c>
    </row>
    <row r="156" spans="1:26" s="12" customFormat="1" ht="65.099999999999994" customHeight="1" thickBot="1" x14ac:dyDescent="0.25">
      <c r="A156" s="13" t="s">
        <v>69</v>
      </c>
      <c r="B156" s="2"/>
      <c r="C156" s="2"/>
      <c r="D156" s="167" t="str">
        <f t="shared" si="32"/>
        <v xml:space="preserve"> / </v>
      </c>
      <c r="E156" s="67">
        <v>147</v>
      </c>
      <c r="F156" s="53"/>
      <c r="G156" s="54" t="str">
        <f>IF('(c) Copyricht DQS Gruppe 2024'!$XFD$3="© D Q S B IT 2020",IF(F156&lt;&gt;"",VLOOKUP(F156,TMSAETZE,2,),""),"Copyright verletzt")</f>
        <v/>
      </c>
      <c r="H156" s="13"/>
      <c r="I156" s="57" t="str">
        <f t="shared" si="24"/>
        <v/>
      </c>
      <c r="J156" s="58" t="str">
        <f t="shared" si="25"/>
        <v/>
      </c>
      <c r="K156" s="58" t="str">
        <f t="shared" si="26"/>
        <v/>
      </c>
      <c r="L156" s="58" t="str">
        <f t="shared" si="27"/>
        <v/>
      </c>
      <c r="M156" s="58" t="str">
        <f t="shared" si="28"/>
        <v/>
      </c>
      <c r="N156" s="33"/>
      <c r="O156" s="33"/>
      <c r="P156" s="106" t="str">
        <f t="shared" si="33"/>
        <v/>
      </c>
      <c r="Q156" s="156"/>
      <c r="R156" s="33">
        <v>0</v>
      </c>
      <c r="S156" s="156"/>
      <c r="T156" s="156"/>
      <c r="U156" s="63" t="str">
        <f t="shared" si="30"/>
        <v/>
      </c>
      <c r="V156" s="54" t="str">
        <f t="shared" si="31"/>
        <v/>
      </c>
      <c r="W156" s="79"/>
      <c r="X156" s="104"/>
      <c r="Y156" s="116" t="str">
        <f t="shared" si="29"/>
        <v/>
      </c>
      <c r="Z156" s="62" t="str">
        <f t="shared" si="34"/>
        <v/>
      </c>
    </row>
    <row r="157" spans="1:26" s="12" customFormat="1" ht="65.099999999999994" customHeight="1" thickBot="1" x14ac:dyDescent="0.25">
      <c r="A157" s="13" t="s">
        <v>69</v>
      </c>
      <c r="B157" s="2"/>
      <c r="C157" s="2"/>
      <c r="D157" s="167" t="str">
        <f t="shared" si="32"/>
        <v xml:space="preserve"> / </v>
      </c>
      <c r="E157" s="67">
        <v>148</v>
      </c>
      <c r="F157" s="53"/>
      <c r="G157" s="54" t="str">
        <f>IF('(c) Copyricht DQS Gruppe 2024'!$XFD$3="© D Q S B IT 2020",IF(F157&lt;&gt;"",VLOOKUP(F157,TMSAETZE,2,),""),"Copyright verletzt")</f>
        <v/>
      </c>
      <c r="H157" s="13"/>
      <c r="I157" s="57" t="str">
        <f t="shared" si="24"/>
        <v/>
      </c>
      <c r="J157" s="58" t="str">
        <f t="shared" si="25"/>
        <v/>
      </c>
      <c r="K157" s="58" t="str">
        <f t="shared" si="26"/>
        <v/>
      </c>
      <c r="L157" s="58" t="str">
        <f t="shared" si="27"/>
        <v/>
      </c>
      <c r="M157" s="58" t="str">
        <f t="shared" si="28"/>
        <v/>
      </c>
      <c r="N157" s="33"/>
      <c r="O157" s="33"/>
      <c r="P157" s="106" t="str">
        <f t="shared" si="33"/>
        <v/>
      </c>
      <c r="Q157" s="156"/>
      <c r="R157" s="33">
        <v>0</v>
      </c>
      <c r="S157" s="156"/>
      <c r="T157" s="156"/>
      <c r="U157" s="63" t="str">
        <f t="shared" si="30"/>
        <v/>
      </c>
      <c r="V157" s="54" t="str">
        <f t="shared" si="31"/>
        <v/>
      </c>
      <c r="W157" s="79"/>
      <c r="X157" s="104"/>
      <c r="Y157" s="116" t="str">
        <f t="shared" si="29"/>
        <v/>
      </c>
      <c r="Z157" s="62" t="str">
        <f t="shared" si="34"/>
        <v/>
      </c>
    </row>
    <row r="158" spans="1:26" s="12" customFormat="1" ht="65.099999999999994" customHeight="1" thickBot="1" x14ac:dyDescent="0.25">
      <c r="A158" s="13" t="s">
        <v>69</v>
      </c>
      <c r="B158" s="2"/>
      <c r="C158" s="2"/>
      <c r="D158" s="167" t="str">
        <f t="shared" si="32"/>
        <v xml:space="preserve"> / </v>
      </c>
      <c r="E158" s="67">
        <v>149</v>
      </c>
      <c r="F158" s="53"/>
      <c r="G158" s="54" t="str">
        <f>IF('(c) Copyricht DQS Gruppe 2024'!$XFD$3="© D Q S B IT 2020",IF(F158&lt;&gt;"",VLOOKUP(F158,TMSAETZE,2,),""),"Copyright verletzt")</f>
        <v/>
      </c>
      <c r="H158" s="13"/>
      <c r="I158" s="57" t="str">
        <f t="shared" si="24"/>
        <v/>
      </c>
      <c r="J158" s="58" t="str">
        <f t="shared" si="25"/>
        <v/>
      </c>
      <c r="K158" s="58" t="str">
        <f t="shared" si="26"/>
        <v/>
      </c>
      <c r="L158" s="58" t="str">
        <f t="shared" si="27"/>
        <v/>
      </c>
      <c r="M158" s="58" t="str">
        <f t="shared" si="28"/>
        <v/>
      </c>
      <c r="N158" s="33"/>
      <c r="O158" s="33"/>
      <c r="P158" s="106" t="str">
        <f t="shared" si="33"/>
        <v/>
      </c>
      <c r="Q158" s="156"/>
      <c r="R158" s="33">
        <v>0</v>
      </c>
      <c r="S158" s="156"/>
      <c r="T158" s="156"/>
      <c r="U158" s="63" t="str">
        <f t="shared" si="30"/>
        <v/>
      </c>
      <c r="V158" s="54" t="str">
        <f t="shared" si="31"/>
        <v/>
      </c>
      <c r="W158" s="79"/>
      <c r="X158" s="104"/>
      <c r="Y158" s="116" t="str">
        <f t="shared" si="29"/>
        <v/>
      </c>
      <c r="Z158" s="62" t="str">
        <f t="shared" si="34"/>
        <v/>
      </c>
    </row>
    <row r="159" spans="1:26" s="12" customFormat="1" ht="65.099999999999994" customHeight="1" thickBot="1" x14ac:dyDescent="0.25">
      <c r="A159" s="13" t="s">
        <v>69</v>
      </c>
      <c r="B159" s="2"/>
      <c r="C159" s="2"/>
      <c r="D159" s="167" t="str">
        <f t="shared" si="32"/>
        <v xml:space="preserve"> / </v>
      </c>
      <c r="E159" s="67">
        <v>150</v>
      </c>
      <c r="F159" s="53"/>
      <c r="G159" s="54" t="str">
        <f>IF('(c) Copyricht DQS Gruppe 2024'!$XFD$3="© D Q S B IT 2020",IF(F159&lt;&gt;"",VLOOKUP(F159,TMSAETZE,2,),""),"Copyright verletzt")</f>
        <v/>
      </c>
      <c r="H159" s="13"/>
      <c r="I159" s="57" t="str">
        <f t="shared" si="24"/>
        <v/>
      </c>
      <c r="J159" s="58" t="str">
        <f t="shared" si="25"/>
        <v/>
      </c>
      <c r="K159" s="58" t="str">
        <f t="shared" si="26"/>
        <v/>
      </c>
      <c r="L159" s="58" t="str">
        <f t="shared" si="27"/>
        <v/>
      </c>
      <c r="M159" s="58" t="str">
        <f t="shared" si="28"/>
        <v/>
      </c>
      <c r="N159" s="33"/>
      <c r="O159" s="33"/>
      <c r="P159" s="106" t="str">
        <f t="shared" si="33"/>
        <v/>
      </c>
      <c r="Q159" s="156"/>
      <c r="R159" s="33">
        <v>0</v>
      </c>
      <c r="S159" s="156"/>
      <c r="T159" s="156"/>
      <c r="U159" s="63" t="str">
        <f t="shared" si="30"/>
        <v/>
      </c>
      <c r="V159" s="54" t="str">
        <f t="shared" si="31"/>
        <v/>
      </c>
      <c r="W159" s="79"/>
      <c r="X159" s="104"/>
      <c r="Y159" s="116" t="str">
        <f t="shared" si="29"/>
        <v/>
      </c>
      <c r="Z159" s="62" t="str">
        <f t="shared" si="34"/>
        <v/>
      </c>
    </row>
    <row r="160" spans="1:26" s="12" customFormat="1" ht="65.099999999999994" customHeight="1" thickBot="1" x14ac:dyDescent="0.25">
      <c r="A160" s="13" t="s">
        <v>69</v>
      </c>
      <c r="B160" s="2"/>
      <c r="C160" s="2"/>
      <c r="D160" s="167" t="str">
        <f t="shared" si="32"/>
        <v xml:space="preserve"> / </v>
      </c>
      <c r="E160" s="67">
        <v>151</v>
      </c>
      <c r="F160" s="53"/>
      <c r="G160" s="54" t="str">
        <f>IF('(c) Copyricht DQS Gruppe 2024'!$XFD$3="© D Q S B IT 2020",IF(F160&lt;&gt;"",VLOOKUP(F160,TMSAETZE,2,),""),"Copyright verletzt")</f>
        <v/>
      </c>
      <c r="H160" s="13"/>
      <c r="I160" s="57" t="str">
        <f t="shared" si="24"/>
        <v/>
      </c>
      <c r="J160" s="58" t="str">
        <f t="shared" si="25"/>
        <v/>
      </c>
      <c r="K160" s="58" t="str">
        <f t="shared" si="26"/>
        <v/>
      </c>
      <c r="L160" s="58" t="str">
        <f t="shared" si="27"/>
        <v/>
      </c>
      <c r="M160" s="58" t="str">
        <f t="shared" si="28"/>
        <v/>
      </c>
      <c r="N160" s="33"/>
      <c r="O160" s="33"/>
      <c r="P160" s="106" t="str">
        <f t="shared" si="33"/>
        <v/>
      </c>
      <c r="Q160" s="156"/>
      <c r="R160" s="33">
        <v>0</v>
      </c>
      <c r="S160" s="156"/>
      <c r="T160" s="156"/>
      <c r="U160" s="63" t="str">
        <f t="shared" si="30"/>
        <v/>
      </c>
      <c r="V160" s="54" t="str">
        <f t="shared" si="31"/>
        <v/>
      </c>
      <c r="W160" s="79"/>
      <c r="X160" s="104"/>
      <c r="Y160" s="116" t="str">
        <f t="shared" si="29"/>
        <v/>
      </c>
      <c r="Z160" s="62" t="str">
        <f t="shared" si="34"/>
        <v/>
      </c>
    </row>
    <row r="161" spans="1:26" s="12" customFormat="1" ht="65.099999999999994" customHeight="1" thickBot="1" x14ac:dyDescent="0.25">
      <c r="A161" s="13" t="s">
        <v>69</v>
      </c>
      <c r="B161" s="2"/>
      <c r="C161" s="2"/>
      <c r="D161" s="167" t="str">
        <f t="shared" si="32"/>
        <v xml:space="preserve"> / </v>
      </c>
      <c r="E161" s="67">
        <v>152</v>
      </c>
      <c r="F161" s="53"/>
      <c r="G161" s="54" t="str">
        <f>IF('(c) Copyricht DQS Gruppe 2024'!$XFD$3="© D Q S B IT 2020",IF(F161&lt;&gt;"",VLOOKUP(F161,TMSAETZE,2,),""),"Copyright verletzt")</f>
        <v/>
      </c>
      <c r="H161" s="13"/>
      <c r="I161" s="57" t="str">
        <f t="shared" si="24"/>
        <v/>
      </c>
      <c r="J161" s="58" t="str">
        <f t="shared" si="25"/>
        <v/>
      </c>
      <c r="K161" s="58" t="str">
        <f t="shared" si="26"/>
        <v/>
      </c>
      <c r="L161" s="58" t="str">
        <f t="shared" si="27"/>
        <v/>
      </c>
      <c r="M161" s="58" t="str">
        <f t="shared" si="28"/>
        <v/>
      </c>
      <c r="N161" s="33"/>
      <c r="O161" s="33"/>
      <c r="P161" s="106" t="str">
        <f t="shared" si="33"/>
        <v/>
      </c>
      <c r="Q161" s="156"/>
      <c r="R161" s="33">
        <v>0</v>
      </c>
      <c r="S161" s="156"/>
      <c r="T161" s="156"/>
      <c r="U161" s="63" t="str">
        <f t="shared" si="30"/>
        <v/>
      </c>
      <c r="V161" s="54" t="str">
        <f t="shared" si="31"/>
        <v/>
      </c>
      <c r="W161" s="79"/>
      <c r="X161" s="104"/>
      <c r="Y161" s="116" t="str">
        <f t="shared" si="29"/>
        <v/>
      </c>
      <c r="Z161" s="62" t="str">
        <f t="shared" si="34"/>
        <v/>
      </c>
    </row>
    <row r="162" spans="1:26" s="12" customFormat="1" ht="65.099999999999994" customHeight="1" thickBot="1" x14ac:dyDescent="0.25">
      <c r="A162" s="13" t="s">
        <v>69</v>
      </c>
      <c r="B162" s="2"/>
      <c r="C162" s="2"/>
      <c r="D162" s="167" t="str">
        <f t="shared" si="32"/>
        <v xml:space="preserve"> / </v>
      </c>
      <c r="E162" s="67">
        <v>153</v>
      </c>
      <c r="F162" s="53"/>
      <c r="G162" s="54" t="str">
        <f>IF('(c) Copyricht DQS Gruppe 2024'!$XFD$3="© D Q S B IT 2020",IF(F162&lt;&gt;"",VLOOKUP(F162,TMSAETZE,2,),""),"Copyright verletzt")</f>
        <v/>
      </c>
      <c r="H162" s="13"/>
      <c r="I162" s="57" t="str">
        <f t="shared" si="24"/>
        <v/>
      </c>
      <c r="J162" s="58" t="str">
        <f t="shared" si="25"/>
        <v/>
      </c>
      <c r="K162" s="58" t="str">
        <f t="shared" si="26"/>
        <v/>
      </c>
      <c r="L162" s="58" t="str">
        <f t="shared" si="27"/>
        <v/>
      </c>
      <c r="M162" s="58" t="str">
        <f t="shared" si="28"/>
        <v/>
      </c>
      <c r="N162" s="33"/>
      <c r="O162" s="33"/>
      <c r="P162" s="106" t="str">
        <f t="shared" si="33"/>
        <v/>
      </c>
      <c r="Q162" s="156"/>
      <c r="R162" s="33">
        <v>0</v>
      </c>
      <c r="S162" s="156"/>
      <c r="T162" s="156"/>
      <c r="U162" s="63" t="str">
        <f t="shared" si="30"/>
        <v/>
      </c>
      <c r="V162" s="54" t="str">
        <f t="shared" si="31"/>
        <v/>
      </c>
      <c r="W162" s="79"/>
      <c r="X162" s="104"/>
      <c r="Y162" s="116" t="str">
        <f t="shared" si="29"/>
        <v/>
      </c>
      <c r="Z162" s="62" t="str">
        <f t="shared" si="34"/>
        <v/>
      </c>
    </row>
    <row r="163" spans="1:26" s="12" customFormat="1" ht="65.099999999999994" customHeight="1" thickBot="1" x14ac:dyDescent="0.25">
      <c r="A163" s="13" t="s">
        <v>69</v>
      </c>
      <c r="B163" s="2"/>
      <c r="C163" s="2"/>
      <c r="D163" s="167" t="str">
        <f t="shared" si="32"/>
        <v xml:space="preserve"> / </v>
      </c>
      <c r="E163" s="67">
        <v>154</v>
      </c>
      <c r="F163" s="53"/>
      <c r="G163" s="54" t="str">
        <f>IF('(c) Copyricht DQS Gruppe 2024'!$XFD$3="© D Q S B IT 2020",IF(F163&lt;&gt;"",VLOOKUP(F163,TMSAETZE,2,),""),"Copyright verletzt")</f>
        <v/>
      </c>
      <c r="H163" s="13"/>
      <c r="I163" s="57" t="str">
        <f t="shared" si="24"/>
        <v/>
      </c>
      <c r="J163" s="58" t="str">
        <f t="shared" si="25"/>
        <v/>
      </c>
      <c r="K163" s="58" t="str">
        <f t="shared" si="26"/>
        <v/>
      </c>
      <c r="L163" s="58" t="str">
        <f t="shared" si="27"/>
        <v/>
      </c>
      <c r="M163" s="58" t="str">
        <f t="shared" si="28"/>
        <v/>
      </c>
      <c r="N163" s="33"/>
      <c r="O163" s="33"/>
      <c r="P163" s="106" t="str">
        <f t="shared" si="33"/>
        <v/>
      </c>
      <c r="Q163" s="156"/>
      <c r="R163" s="33">
        <v>0</v>
      </c>
      <c r="S163" s="156"/>
      <c r="T163" s="156"/>
      <c r="U163" s="63" t="str">
        <f t="shared" si="30"/>
        <v/>
      </c>
      <c r="V163" s="54" t="str">
        <f t="shared" si="31"/>
        <v/>
      </c>
      <c r="W163" s="79"/>
      <c r="X163" s="104"/>
      <c r="Y163" s="116" t="str">
        <f t="shared" si="29"/>
        <v/>
      </c>
      <c r="Z163" s="62" t="str">
        <f t="shared" si="34"/>
        <v/>
      </c>
    </row>
    <row r="164" spans="1:26" s="12" customFormat="1" ht="65.099999999999994" customHeight="1" thickBot="1" x14ac:dyDescent="0.25">
      <c r="A164" s="13" t="s">
        <v>69</v>
      </c>
      <c r="B164" s="2"/>
      <c r="C164" s="2"/>
      <c r="D164" s="167" t="str">
        <f t="shared" si="32"/>
        <v xml:space="preserve"> / </v>
      </c>
      <c r="E164" s="67">
        <v>155</v>
      </c>
      <c r="F164" s="53"/>
      <c r="G164" s="54" t="str">
        <f>IF('(c) Copyricht DQS Gruppe 2024'!$XFD$3="© D Q S B IT 2020",IF(F164&lt;&gt;"",VLOOKUP(F164,TMSAETZE,2,),""),"Copyright verletzt")</f>
        <v/>
      </c>
      <c r="H164" s="13"/>
      <c r="I164" s="57" t="str">
        <f t="shared" si="24"/>
        <v/>
      </c>
      <c r="J164" s="58" t="str">
        <f t="shared" si="25"/>
        <v/>
      </c>
      <c r="K164" s="58" t="str">
        <f t="shared" si="26"/>
        <v/>
      </c>
      <c r="L164" s="58" t="str">
        <f t="shared" si="27"/>
        <v/>
      </c>
      <c r="M164" s="58" t="str">
        <f t="shared" si="28"/>
        <v/>
      </c>
      <c r="N164" s="33"/>
      <c r="O164" s="33"/>
      <c r="P164" s="106" t="str">
        <f t="shared" si="33"/>
        <v/>
      </c>
      <c r="Q164" s="156"/>
      <c r="R164" s="33">
        <v>0</v>
      </c>
      <c r="S164" s="156"/>
      <c r="T164" s="156"/>
      <c r="U164" s="63" t="str">
        <f t="shared" si="30"/>
        <v/>
      </c>
      <c r="V164" s="54" t="str">
        <f t="shared" si="31"/>
        <v/>
      </c>
      <c r="W164" s="79"/>
      <c r="X164" s="104"/>
      <c r="Y164" s="116" t="str">
        <f t="shared" si="29"/>
        <v/>
      </c>
      <c r="Z164" s="62" t="str">
        <f t="shared" si="34"/>
        <v/>
      </c>
    </row>
    <row r="165" spans="1:26" s="12" customFormat="1" ht="65.099999999999994" customHeight="1" thickBot="1" x14ac:dyDescent="0.25">
      <c r="A165" s="13" t="s">
        <v>69</v>
      </c>
      <c r="B165" s="2"/>
      <c r="C165" s="2"/>
      <c r="D165" s="167" t="str">
        <f t="shared" si="32"/>
        <v xml:space="preserve"> / </v>
      </c>
      <c r="E165" s="67">
        <v>156</v>
      </c>
      <c r="F165" s="53"/>
      <c r="G165" s="54" t="str">
        <f>IF('(c) Copyricht DQS Gruppe 2024'!$XFD$3="© D Q S B IT 2020",IF(F165&lt;&gt;"",VLOOKUP(F165,TMSAETZE,2,),""),"Copyright verletzt")</f>
        <v/>
      </c>
      <c r="H165" s="13"/>
      <c r="I165" s="57" t="str">
        <f t="shared" si="24"/>
        <v/>
      </c>
      <c r="J165" s="58" t="str">
        <f t="shared" si="25"/>
        <v/>
      </c>
      <c r="K165" s="58" t="str">
        <f t="shared" si="26"/>
        <v/>
      </c>
      <c r="L165" s="58" t="str">
        <f t="shared" si="27"/>
        <v/>
      </c>
      <c r="M165" s="58" t="str">
        <f t="shared" si="28"/>
        <v/>
      </c>
      <c r="N165" s="33"/>
      <c r="O165" s="33"/>
      <c r="P165" s="106" t="str">
        <f t="shared" si="33"/>
        <v/>
      </c>
      <c r="Q165" s="156"/>
      <c r="R165" s="33">
        <v>0</v>
      </c>
      <c r="S165" s="156"/>
      <c r="T165" s="156"/>
      <c r="U165" s="63" t="str">
        <f t="shared" si="30"/>
        <v/>
      </c>
      <c r="V165" s="54" t="str">
        <f t="shared" si="31"/>
        <v/>
      </c>
      <c r="W165" s="79"/>
      <c r="X165" s="104"/>
      <c r="Y165" s="116" t="str">
        <f t="shared" si="29"/>
        <v/>
      </c>
      <c r="Z165" s="62" t="str">
        <f t="shared" si="34"/>
        <v/>
      </c>
    </row>
    <row r="166" spans="1:26" s="12" customFormat="1" ht="65.099999999999994" customHeight="1" thickBot="1" x14ac:dyDescent="0.25">
      <c r="A166" s="13" t="s">
        <v>69</v>
      </c>
      <c r="B166" s="2"/>
      <c r="C166" s="2"/>
      <c r="D166" s="167" t="str">
        <f t="shared" si="32"/>
        <v xml:space="preserve"> / </v>
      </c>
      <c r="E166" s="67">
        <v>157</v>
      </c>
      <c r="F166" s="53"/>
      <c r="G166" s="54" t="str">
        <f>IF('(c) Copyricht DQS Gruppe 2024'!$XFD$3="© D Q S B IT 2020",IF(F166&lt;&gt;"",VLOOKUP(F166,TMSAETZE,2,),""),"Copyright verletzt")</f>
        <v/>
      </c>
      <c r="H166" s="13"/>
      <c r="I166" s="57" t="str">
        <f t="shared" si="24"/>
        <v/>
      </c>
      <c r="J166" s="58" t="str">
        <f t="shared" si="25"/>
        <v/>
      </c>
      <c r="K166" s="58" t="str">
        <f t="shared" si="26"/>
        <v/>
      </c>
      <c r="L166" s="58" t="str">
        <f t="shared" si="27"/>
        <v/>
      </c>
      <c r="M166" s="58" t="str">
        <f t="shared" si="28"/>
        <v/>
      </c>
      <c r="N166" s="33"/>
      <c r="O166" s="33"/>
      <c r="P166" s="106" t="str">
        <f t="shared" si="33"/>
        <v/>
      </c>
      <c r="Q166" s="156"/>
      <c r="R166" s="33">
        <v>0</v>
      </c>
      <c r="S166" s="156"/>
      <c r="T166" s="156"/>
      <c r="U166" s="63" t="str">
        <f t="shared" si="30"/>
        <v/>
      </c>
      <c r="V166" s="54" t="str">
        <f t="shared" si="31"/>
        <v/>
      </c>
      <c r="W166" s="79"/>
      <c r="X166" s="104"/>
      <c r="Y166" s="116" t="str">
        <f t="shared" si="29"/>
        <v/>
      </c>
      <c r="Z166" s="62" t="str">
        <f t="shared" si="34"/>
        <v/>
      </c>
    </row>
    <row r="167" spans="1:26" s="12" customFormat="1" ht="65.099999999999994" customHeight="1" thickBot="1" x14ac:dyDescent="0.25">
      <c r="A167" s="13" t="s">
        <v>69</v>
      </c>
      <c r="B167" s="2"/>
      <c r="C167" s="2"/>
      <c r="D167" s="167" t="str">
        <f t="shared" si="32"/>
        <v xml:space="preserve"> / </v>
      </c>
      <c r="E167" s="67">
        <v>158</v>
      </c>
      <c r="F167" s="53"/>
      <c r="G167" s="54" t="str">
        <f>IF('(c) Copyricht DQS Gruppe 2024'!$XFD$3="© D Q S B IT 2020",IF(F167&lt;&gt;"",VLOOKUP(F167,TMSAETZE,2,),""),"Copyright verletzt")</f>
        <v/>
      </c>
      <c r="H167" s="13"/>
      <c r="I167" s="57" t="str">
        <f t="shared" si="24"/>
        <v/>
      </c>
      <c r="J167" s="58" t="str">
        <f t="shared" si="25"/>
        <v/>
      </c>
      <c r="K167" s="58" t="str">
        <f t="shared" si="26"/>
        <v/>
      </c>
      <c r="L167" s="58" t="str">
        <f t="shared" si="27"/>
        <v/>
      </c>
      <c r="M167" s="58" t="str">
        <f t="shared" si="28"/>
        <v/>
      </c>
      <c r="N167" s="33"/>
      <c r="O167" s="33"/>
      <c r="P167" s="106" t="str">
        <f t="shared" si="33"/>
        <v/>
      </c>
      <c r="Q167" s="156"/>
      <c r="R167" s="33">
        <v>0</v>
      </c>
      <c r="S167" s="156"/>
      <c r="T167" s="156"/>
      <c r="U167" s="63" t="str">
        <f t="shared" si="30"/>
        <v/>
      </c>
      <c r="V167" s="54" t="str">
        <f t="shared" si="31"/>
        <v/>
      </c>
      <c r="W167" s="79"/>
      <c r="X167" s="104"/>
      <c r="Y167" s="116" t="str">
        <f t="shared" si="29"/>
        <v/>
      </c>
      <c r="Z167" s="62" t="str">
        <f t="shared" si="34"/>
        <v/>
      </c>
    </row>
    <row r="168" spans="1:26" s="12" customFormat="1" ht="65.099999999999994" customHeight="1" thickBot="1" x14ac:dyDescent="0.25">
      <c r="A168" s="13" t="s">
        <v>69</v>
      </c>
      <c r="B168" s="2"/>
      <c r="C168" s="2"/>
      <c r="D168" s="167" t="str">
        <f t="shared" si="32"/>
        <v xml:space="preserve"> / </v>
      </c>
      <c r="E168" s="67">
        <v>159</v>
      </c>
      <c r="F168" s="53"/>
      <c r="G168" s="54" t="str">
        <f>IF('(c) Copyricht DQS Gruppe 2024'!$XFD$3="© D Q S B IT 2020",IF(F168&lt;&gt;"",VLOOKUP(F168,TMSAETZE,2,),""),"Copyright verletzt")</f>
        <v/>
      </c>
      <c r="H168" s="13"/>
      <c r="I168" s="57" t="str">
        <f t="shared" si="24"/>
        <v/>
      </c>
      <c r="J168" s="58" t="str">
        <f t="shared" si="25"/>
        <v/>
      </c>
      <c r="K168" s="58" t="str">
        <f t="shared" si="26"/>
        <v/>
      </c>
      <c r="L168" s="58" t="str">
        <f t="shared" si="27"/>
        <v/>
      </c>
      <c r="M168" s="58" t="str">
        <f t="shared" si="28"/>
        <v/>
      </c>
      <c r="N168" s="33"/>
      <c r="O168" s="33"/>
      <c r="P168" s="106" t="str">
        <f t="shared" si="33"/>
        <v/>
      </c>
      <c r="Q168" s="156"/>
      <c r="R168" s="33">
        <v>0</v>
      </c>
      <c r="S168" s="156"/>
      <c r="T168" s="156"/>
      <c r="U168" s="63" t="str">
        <f t="shared" si="30"/>
        <v/>
      </c>
      <c r="V168" s="54" t="str">
        <f t="shared" si="31"/>
        <v/>
      </c>
      <c r="W168" s="79"/>
      <c r="X168" s="104"/>
      <c r="Y168" s="116" t="str">
        <f t="shared" si="29"/>
        <v/>
      </c>
      <c r="Z168" s="62" t="str">
        <f t="shared" si="34"/>
        <v/>
      </c>
    </row>
    <row r="169" spans="1:26" s="12" customFormat="1" ht="65.099999999999994" customHeight="1" thickBot="1" x14ac:dyDescent="0.25">
      <c r="A169" s="13" t="s">
        <v>69</v>
      </c>
      <c r="B169" s="2"/>
      <c r="C169" s="2"/>
      <c r="D169" s="167" t="str">
        <f t="shared" si="32"/>
        <v xml:space="preserve"> / </v>
      </c>
      <c r="E169" s="67">
        <v>160</v>
      </c>
      <c r="F169" s="53"/>
      <c r="G169" s="54" t="str">
        <f>IF('(c) Copyricht DQS Gruppe 2024'!$XFD$3="© D Q S B IT 2020",IF(F169&lt;&gt;"",VLOOKUP(F169,TMSAETZE,2,),""),"Copyright verletzt")</f>
        <v/>
      </c>
      <c r="H169" s="13"/>
      <c r="I169" s="57" t="str">
        <f t="shared" si="24"/>
        <v/>
      </c>
      <c r="J169" s="58" t="str">
        <f t="shared" si="25"/>
        <v/>
      </c>
      <c r="K169" s="58" t="str">
        <f t="shared" si="26"/>
        <v/>
      </c>
      <c r="L169" s="58" t="str">
        <f t="shared" si="27"/>
        <v/>
      </c>
      <c r="M169" s="58" t="str">
        <f t="shared" si="28"/>
        <v/>
      </c>
      <c r="N169" s="33"/>
      <c r="O169" s="33"/>
      <c r="P169" s="106" t="str">
        <f t="shared" si="33"/>
        <v/>
      </c>
      <c r="Q169" s="156"/>
      <c r="R169" s="33">
        <v>0</v>
      </c>
      <c r="S169" s="156"/>
      <c r="T169" s="156"/>
      <c r="U169" s="63" t="str">
        <f t="shared" si="30"/>
        <v/>
      </c>
      <c r="V169" s="54" t="str">
        <f t="shared" si="31"/>
        <v/>
      </c>
      <c r="W169" s="79"/>
      <c r="X169" s="104"/>
      <c r="Y169" s="116" t="str">
        <f t="shared" si="29"/>
        <v/>
      </c>
      <c r="Z169" s="62" t="str">
        <f t="shared" si="34"/>
        <v/>
      </c>
    </row>
    <row r="170" spans="1:26" s="12" customFormat="1" ht="65.099999999999994" customHeight="1" thickBot="1" x14ac:dyDescent="0.25">
      <c r="A170" s="13" t="s">
        <v>69</v>
      </c>
      <c r="B170" s="2"/>
      <c r="C170" s="2"/>
      <c r="D170" s="167" t="str">
        <f t="shared" si="32"/>
        <v xml:space="preserve"> / </v>
      </c>
      <c r="E170" s="67">
        <v>161</v>
      </c>
      <c r="F170" s="53"/>
      <c r="G170" s="54" t="str">
        <f>IF('(c) Copyricht DQS Gruppe 2024'!$XFD$3="© D Q S B IT 2020",IF(F170&lt;&gt;"",VLOOKUP(F170,TMSAETZE,2,),""),"Copyright verletzt")</f>
        <v/>
      </c>
      <c r="H170" s="13"/>
      <c r="I170" s="57" t="str">
        <f t="shared" si="24"/>
        <v/>
      </c>
      <c r="J170" s="58" t="str">
        <f t="shared" si="25"/>
        <v/>
      </c>
      <c r="K170" s="58" t="str">
        <f t="shared" si="26"/>
        <v/>
      </c>
      <c r="L170" s="58" t="str">
        <f t="shared" si="27"/>
        <v/>
      </c>
      <c r="M170" s="58" t="str">
        <f t="shared" si="28"/>
        <v/>
      </c>
      <c r="N170" s="33"/>
      <c r="O170" s="33"/>
      <c r="P170" s="106" t="str">
        <f t="shared" si="33"/>
        <v/>
      </c>
      <c r="Q170" s="156"/>
      <c r="R170" s="33">
        <v>0</v>
      </c>
      <c r="S170" s="156"/>
      <c r="T170" s="156"/>
      <c r="U170" s="63" t="str">
        <f t="shared" si="30"/>
        <v/>
      </c>
      <c r="V170" s="54" t="str">
        <f t="shared" si="31"/>
        <v/>
      </c>
      <c r="W170" s="79"/>
      <c r="X170" s="104"/>
      <c r="Y170" s="116" t="str">
        <f t="shared" si="29"/>
        <v/>
      </c>
      <c r="Z170" s="62" t="str">
        <f t="shared" si="34"/>
        <v/>
      </c>
    </row>
    <row r="171" spans="1:26" s="12" customFormat="1" ht="65.099999999999994" customHeight="1" thickBot="1" x14ac:dyDescent="0.25">
      <c r="A171" s="13" t="s">
        <v>69</v>
      </c>
      <c r="B171" s="2"/>
      <c r="C171" s="2"/>
      <c r="D171" s="167" t="str">
        <f t="shared" si="32"/>
        <v xml:space="preserve"> / </v>
      </c>
      <c r="E171" s="67">
        <v>162</v>
      </c>
      <c r="F171" s="53"/>
      <c r="G171" s="54" t="str">
        <f>IF('(c) Copyricht DQS Gruppe 2024'!$XFD$3="© D Q S B IT 2020",IF(F171&lt;&gt;"",VLOOKUP(F171,TMSAETZE,2,),""),"Copyright verletzt")</f>
        <v/>
      </c>
      <c r="H171" s="13"/>
      <c r="I171" s="57" t="str">
        <f t="shared" si="24"/>
        <v/>
      </c>
      <c r="J171" s="58" t="str">
        <f t="shared" si="25"/>
        <v/>
      </c>
      <c r="K171" s="58" t="str">
        <f t="shared" si="26"/>
        <v/>
      </c>
      <c r="L171" s="58" t="str">
        <f t="shared" si="27"/>
        <v/>
      </c>
      <c r="M171" s="58" t="str">
        <f t="shared" si="28"/>
        <v/>
      </c>
      <c r="N171" s="33"/>
      <c r="O171" s="33"/>
      <c r="P171" s="106" t="str">
        <f t="shared" si="33"/>
        <v/>
      </c>
      <c r="Q171" s="156"/>
      <c r="R171" s="33">
        <v>0</v>
      </c>
      <c r="S171" s="156"/>
      <c r="T171" s="156"/>
      <c r="U171" s="63" t="str">
        <f t="shared" si="30"/>
        <v/>
      </c>
      <c r="V171" s="54" t="str">
        <f t="shared" si="31"/>
        <v/>
      </c>
      <c r="W171" s="79"/>
      <c r="X171" s="104"/>
      <c r="Y171" s="116" t="str">
        <f t="shared" si="29"/>
        <v/>
      </c>
      <c r="Z171" s="62" t="str">
        <f t="shared" si="34"/>
        <v/>
      </c>
    </row>
    <row r="172" spans="1:26" s="12" customFormat="1" ht="65.099999999999994" customHeight="1" thickBot="1" x14ac:dyDescent="0.25">
      <c r="A172" s="13" t="s">
        <v>69</v>
      </c>
      <c r="B172" s="2"/>
      <c r="C172" s="2"/>
      <c r="D172" s="167" t="str">
        <f t="shared" si="32"/>
        <v xml:space="preserve"> / </v>
      </c>
      <c r="E172" s="67">
        <v>163</v>
      </c>
      <c r="F172" s="53"/>
      <c r="G172" s="54" t="str">
        <f>IF('(c) Copyricht DQS Gruppe 2024'!$XFD$3="© D Q S B IT 2020",IF(F172&lt;&gt;"",VLOOKUP(F172,TMSAETZE,2,),""),"Copyright verletzt")</f>
        <v/>
      </c>
      <c r="H172" s="13"/>
      <c r="I172" s="57" t="str">
        <f t="shared" si="24"/>
        <v/>
      </c>
      <c r="J172" s="58" t="str">
        <f t="shared" si="25"/>
        <v/>
      </c>
      <c r="K172" s="58" t="str">
        <f t="shared" si="26"/>
        <v/>
      </c>
      <c r="L172" s="58" t="str">
        <f t="shared" si="27"/>
        <v/>
      </c>
      <c r="M172" s="58" t="str">
        <f t="shared" si="28"/>
        <v/>
      </c>
      <c r="N172" s="33"/>
      <c r="O172" s="33"/>
      <c r="P172" s="106" t="str">
        <f t="shared" si="33"/>
        <v/>
      </c>
      <c r="Q172" s="156"/>
      <c r="R172" s="33">
        <v>0</v>
      </c>
      <c r="S172" s="156"/>
      <c r="T172" s="156"/>
      <c r="U172" s="63" t="str">
        <f t="shared" si="30"/>
        <v/>
      </c>
      <c r="V172" s="54" t="str">
        <f t="shared" si="31"/>
        <v/>
      </c>
      <c r="W172" s="79"/>
      <c r="X172" s="104"/>
      <c r="Y172" s="116" t="str">
        <f t="shared" si="29"/>
        <v/>
      </c>
      <c r="Z172" s="62" t="str">
        <f t="shared" si="34"/>
        <v/>
      </c>
    </row>
    <row r="173" spans="1:26" s="12" customFormat="1" ht="65.099999999999994" customHeight="1" thickBot="1" x14ac:dyDescent="0.25">
      <c r="A173" s="13" t="s">
        <v>69</v>
      </c>
      <c r="B173" s="2"/>
      <c r="C173" s="2"/>
      <c r="D173" s="167" t="str">
        <f t="shared" si="32"/>
        <v xml:space="preserve"> / </v>
      </c>
      <c r="E173" s="67">
        <v>164</v>
      </c>
      <c r="F173" s="53"/>
      <c r="G173" s="54" t="str">
        <f>IF('(c) Copyricht DQS Gruppe 2024'!$XFD$3="© D Q S B IT 2020",IF(F173&lt;&gt;"",VLOOKUP(F173,TMSAETZE,2,),""),"Copyright verletzt")</f>
        <v/>
      </c>
      <c r="H173" s="13"/>
      <c r="I173" s="57" t="str">
        <f t="shared" si="24"/>
        <v/>
      </c>
      <c r="J173" s="58" t="str">
        <f t="shared" si="25"/>
        <v/>
      </c>
      <c r="K173" s="58" t="str">
        <f t="shared" si="26"/>
        <v/>
      </c>
      <c r="L173" s="58" t="str">
        <f t="shared" si="27"/>
        <v/>
      </c>
      <c r="M173" s="58" t="str">
        <f t="shared" si="28"/>
        <v/>
      </c>
      <c r="N173" s="33"/>
      <c r="O173" s="33"/>
      <c r="P173" s="106" t="str">
        <f t="shared" si="33"/>
        <v/>
      </c>
      <c r="Q173" s="156"/>
      <c r="R173" s="33">
        <v>0</v>
      </c>
      <c r="S173" s="156"/>
      <c r="T173" s="156"/>
      <c r="U173" s="63" t="str">
        <f t="shared" si="30"/>
        <v/>
      </c>
      <c r="V173" s="54" t="str">
        <f t="shared" si="31"/>
        <v/>
      </c>
      <c r="W173" s="79"/>
      <c r="X173" s="104"/>
      <c r="Y173" s="116" t="str">
        <f t="shared" si="29"/>
        <v/>
      </c>
      <c r="Z173" s="62" t="str">
        <f t="shared" si="34"/>
        <v/>
      </c>
    </row>
    <row r="174" spans="1:26" s="12" customFormat="1" ht="65.099999999999994" customHeight="1" thickBot="1" x14ac:dyDescent="0.25">
      <c r="A174" s="13" t="s">
        <v>69</v>
      </c>
      <c r="B174" s="2"/>
      <c r="C174" s="2"/>
      <c r="D174" s="167" t="str">
        <f t="shared" si="32"/>
        <v xml:space="preserve"> / </v>
      </c>
      <c r="E174" s="67">
        <v>165</v>
      </c>
      <c r="F174" s="53"/>
      <c r="G174" s="54" t="str">
        <f>IF('(c) Copyricht DQS Gruppe 2024'!$XFD$3="© D Q S B IT 2020",IF(F174&lt;&gt;"",VLOOKUP(F174,TMSAETZE,2,),""),"Copyright verletzt")</f>
        <v/>
      </c>
      <c r="H174" s="13"/>
      <c r="I174" s="57" t="str">
        <f t="shared" si="24"/>
        <v/>
      </c>
      <c r="J174" s="58" t="str">
        <f t="shared" si="25"/>
        <v/>
      </c>
      <c r="K174" s="58" t="str">
        <f t="shared" si="26"/>
        <v/>
      </c>
      <c r="L174" s="58" t="str">
        <f t="shared" si="27"/>
        <v/>
      </c>
      <c r="M174" s="58" t="str">
        <f t="shared" si="28"/>
        <v/>
      </c>
      <c r="N174" s="33"/>
      <c r="O174" s="33"/>
      <c r="P174" s="106" t="str">
        <f t="shared" si="33"/>
        <v/>
      </c>
      <c r="Q174" s="156"/>
      <c r="R174" s="33">
        <v>0</v>
      </c>
      <c r="S174" s="156"/>
      <c r="T174" s="156"/>
      <c r="U174" s="63" t="str">
        <f t="shared" si="30"/>
        <v/>
      </c>
      <c r="V174" s="54" t="str">
        <f t="shared" si="31"/>
        <v/>
      </c>
      <c r="W174" s="79"/>
      <c r="X174" s="104"/>
      <c r="Y174" s="116" t="str">
        <f t="shared" si="29"/>
        <v/>
      </c>
      <c r="Z174" s="62" t="str">
        <f t="shared" si="34"/>
        <v/>
      </c>
    </row>
    <row r="175" spans="1:26" s="12" customFormat="1" ht="65.099999999999994" customHeight="1" thickBot="1" x14ac:dyDescent="0.25">
      <c r="A175" s="13" t="s">
        <v>69</v>
      </c>
      <c r="B175" s="2"/>
      <c r="C175" s="2"/>
      <c r="D175" s="167" t="str">
        <f t="shared" si="32"/>
        <v xml:space="preserve"> / </v>
      </c>
      <c r="E175" s="67">
        <v>166</v>
      </c>
      <c r="F175" s="53"/>
      <c r="G175" s="54" t="str">
        <f>IF('(c) Copyricht DQS Gruppe 2024'!$XFD$3="© D Q S B IT 2020",IF(F175&lt;&gt;"",VLOOKUP(F175,TMSAETZE,2,),""),"Copyright verletzt")</f>
        <v/>
      </c>
      <c r="H175" s="13"/>
      <c r="I175" s="57" t="str">
        <f t="shared" si="24"/>
        <v/>
      </c>
      <c r="J175" s="58" t="str">
        <f t="shared" si="25"/>
        <v/>
      </c>
      <c r="K175" s="58" t="str">
        <f t="shared" si="26"/>
        <v/>
      </c>
      <c r="L175" s="58" t="str">
        <f t="shared" si="27"/>
        <v/>
      </c>
      <c r="M175" s="58" t="str">
        <f t="shared" si="28"/>
        <v/>
      </c>
      <c r="N175" s="33"/>
      <c r="O175" s="33"/>
      <c r="P175" s="106" t="str">
        <f t="shared" si="33"/>
        <v/>
      </c>
      <c r="Q175" s="156"/>
      <c r="R175" s="33">
        <v>0</v>
      </c>
      <c r="S175" s="156"/>
      <c r="T175" s="156"/>
      <c r="U175" s="63" t="str">
        <f t="shared" si="30"/>
        <v/>
      </c>
      <c r="V175" s="54" t="str">
        <f t="shared" si="31"/>
        <v/>
      </c>
      <c r="W175" s="79"/>
      <c r="X175" s="104"/>
      <c r="Y175" s="116" t="str">
        <f t="shared" si="29"/>
        <v/>
      </c>
      <c r="Z175" s="62" t="str">
        <f t="shared" si="34"/>
        <v/>
      </c>
    </row>
    <row r="176" spans="1:26" s="12" customFormat="1" ht="65.099999999999994" customHeight="1" thickBot="1" x14ac:dyDescent="0.25">
      <c r="A176" s="13" t="s">
        <v>69</v>
      </c>
      <c r="B176" s="2"/>
      <c r="C176" s="2"/>
      <c r="D176" s="167" t="str">
        <f t="shared" si="32"/>
        <v xml:space="preserve"> / </v>
      </c>
      <c r="E176" s="67">
        <v>167</v>
      </c>
      <c r="F176" s="53"/>
      <c r="G176" s="54" t="str">
        <f>IF('(c) Copyricht DQS Gruppe 2024'!$XFD$3="© D Q S B IT 2020",IF(F176&lt;&gt;"",VLOOKUP(F176,TMSAETZE,2,),""),"Copyright verletzt")</f>
        <v/>
      </c>
      <c r="H176" s="13"/>
      <c r="I176" s="57" t="str">
        <f t="shared" si="24"/>
        <v/>
      </c>
      <c r="J176" s="58" t="str">
        <f t="shared" si="25"/>
        <v/>
      </c>
      <c r="K176" s="58" t="str">
        <f t="shared" si="26"/>
        <v/>
      </c>
      <c r="L176" s="58" t="str">
        <f t="shared" si="27"/>
        <v/>
      </c>
      <c r="M176" s="58" t="str">
        <f t="shared" si="28"/>
        <v/>
      </c>
      <c r="N176" s="33"/>
      <c r="O176" s="33"/>
      <c r="P176" s="106" t="str">
        <f t="shared" si="33"/>
        <v/>
      </c>
      <c r="Q176" s="156"/>
      <c r="R176" s="33">
        <v>0</v>
      </c>
      <c r="S176" s="156"/>
      <c r="T176" s="156"/>
      <c r="U176" s="63" t="str">
        <f t="shared" si="30"/>
        <v/>
      </c>
      <c r="V176" s="54" t="str">
        <f t="shared" si="31"/>
        <v/>
      </c>
      <c r="W176" s="79"/>
      <c r="X176" s="104"/>
      <c r="Y176" s="116" t="str">
        <f t="shared" si="29"/>
        <v/>
      </c>
      <c r="Z176" s="62" t="str">
        <f t="shared" si="34"/>
        <v/>
      </c>
    </row>
    <row r="177" spans="1:26" s="12" customFormat="1" ht="65.099999999999994" customHeight="1" thickBot="1" x14ac:dyDescent="0.25">
      <c r="A177" s="13" t="s">
        <v>69</v>
      </c>
      <c r="B177" s="2"/>
      <c r="C177" s="2"/>
      <c r="D177" s="167" t="str">
        <f t="shared" si="32"/>
        <v xml:space="preserve"> / </v>
      </c>
      <c r="E177" s="67">
        <v>168</v>
      </c>
      <c r="F177" s="53"/>
      <c r="G177" s="54" t="str">
        <f>IF('(c) Copyricht DQS Gruppe 2024'!$XFD$3="© D Q S B IT 2020",IF(F177&lt;&gt;"",VLOOKUP(F177,TMSAETZE,2,),""),"Copyright verletzt")</f>
        <v/>
      </c>
      <c r="H177" s="13"/>
      <c r="I177" s="57" t="str">
        <f t="shared" si="24"/>
        <v/>
      </c>
      <c r="J177" s="58" t="str">
        <f t="shared" si="25"/>
        <v/>
      </c>
      <c r="K177" s="58" t="str">
        <f t="shared" si="26"/>
        <v/>
      </c>
      <c r="L177" s="58" t="str">
        <f t="shared" si="27"/>
        <v/>
      </c>
      <c r="M177" s="58" t="str">
        <f t="shared" si="28"/>
        <v/>
      </c>
      <c r="N177" s="33"/>
      <c r="O177" s="33"/>
      <c r="P177" s="106" t="str">
        <f t="shared" si="33"/>
        <v/>
      </c>
      <c r="Q177" s="156"/>
      <c r="R177" s="33">
        <v>0</v>
      </c>
      <c r="S177" s="156"/>
      <c r="T177" s="156"/>
      <c r="U177" s="63" t="str">
        <f t="shared" si="30"/>
        <v/>
      </c>
      <c r="V177" s="54" t="str">
        <f t="shared" si="31"/>
        <v/>
      </c>
      <c r="W177" s="79"/>
      <c r="X177" s="104"/>
      <c r="Y177" s="116" t="str">
        <f t="shared" si="29"/>
        <v/>
      </c>
      <c r="Z177" s="62" t="str">
        <f t="shared" si="34"/>
        <v/>
      </c>
    </row>
    <row r="178" spans="1:26" s="12" customFormat="1" ht="65.099999999999994" customHeight="1" thickBot="1" x14ac:dyDescent="0.25">
      <c r="A178" s="13" t="s">
        <v>69</v>
      </c>
      <c r="B178" s="2"/>
      <c r="C178" s="2"/>
      <c r="D178" s="167" t="str">
        <f t="shared" si="32"/>
        <v xml:space="preserve"> / </v>
      </c>
      <c r="E178" s="67">
        <v>169</v>
      </c>
      <c r="F178" s="53"/>
      <c r="G178" s="54" t="str">
        <f>IF('(c) Copyricht DQS Gruppe 2024'!$XFD$3="© D Q S B IT 2020",IF(F178&lt;&gt;"",VLOOKUP(F178,TMSAETZE,2,),""),"Copyright verletzt")</f>
        <v/>
      </c>
      <c r="H178" s="13"/>
      <c r="I178" s="57" t="str">
        <f t="shared" si="24"/>
        <v/>
      </c>
      <c r="J178" s="58" t="str">
        <f t="shared" si="25"/>
        <v/>
      </c>
      <c r="K178" s="58" t="str">
        <f t="shared" si="26"/>
        <v/>
      </c>
      <c r="L178" s="58" t="str">
        <f t="shared" si="27"/>
        <v/>
      </c>
      <c r="M178" s="58" t="str">
        <f t="shared" si="28"/>
        <v/>
      </c>
      <c r="N178" s="33"/>
      <c r="O178" s="33"/>
      <c r="P178" s="106" t="str">
        <f t="shared" si="33"/>
        <v/>
      </c>
      <c r="Q178" s="156"/>
      <c r="R178" s="33">
        <v>0</v>
      </c>
      <c r="S178" s="156"/>
      <c r="T178" s="156"/>
      <c r="U178" s="63" t="str">
        <f t="shared" si="30"/>
        <v/>
      </c>
      <c r="V178" s="54" t="str">
        <f t="shared" si="31"/>
        <v/>
      </c>
      <c r="W178" s="79"/>
      <c r="X178" s="104"/>
      <c r="Y178" s="116" t="str">
        <f t="shared" si="29"/>
        <v/>
      </c>
      <c r="Z178" s="62" t="str">
        <f t="shared" si="34"/>
        <v/>
      </c>
    </row>
    <row r="179" spans="1:26" s="12" customFormat="1" ht="65.099999999999994" customHeight="1" thickBot="1" x14ac:dyDescent="0.25">
      <c r="A179" s="13" t="s">
        <v>69</v>
      </c>
      <c r="B179" s="2"/>
      <c r="C179" s="2"/>
      <c r="D179" s="167" t="str">
        <f t="shared" si="32"/>
        <v xml:space="preserve"> / </v>
      </c>
      <c r="E179" s="67">
        <v>170</v>
      </c>
      <c r="F179" s="53"/>
      <c r="G179" s="54" t="str">
        <f>IF('(c) Copyricht DQS Gruppe 2024'!$XFD$3="© D Q S B IT 2020",IF(F179&lt;&gt;"",VLOOKUP(F179,TMSAETZE,2,),""),"Copyright verletzt")</f>
        <v/>
      </c>
      <c r="H179" s="13"/>
      <c r="I179" s="57" t="str">
        <f t="shared" si="24"/>
        <v/>
      </c>
      <c r="J179" s="58" t="str">
        <f t="shared" si="25"/>
        <v/>
      </c>
      <c r="K179" s="58" t="str">
        <f t="shared" si="26"/>
        <v/>
      </c>
      <c r="L179" s="58" t="str">
        <f t="shared" si="27"/>
        <v/>
      </c>
      <c r="M179" s="58" t="str">
        <f t="shared" si="28"/>
        <v/>
      </c>
      <c r="N179" s="33"/>
      <c r="O179" s="33"/>
      <c r="P179" s="106" t="str">
        <f t="shared" si="33"/>
        <v/>
      </c>
      <c r="Q179" s="156"/>
      <c r="R179" s="33">
        <v>0</v>
      </c>
      <c r="S179" s="156"/>
      <c r="T179" s="156"/>
      <c r="U179" s="63" t="str">
        <f t="shared" si="30"/>
        <v/>
      </c>
      <c r="V179" s="54" t="str">
        <f t="shared" si="31"/>
        <v/>
      </c>
      <c r="W179" s="79"/>
      <c r="X179" s="104"/>
      <c r="Y179" s="116" t="str">
        <f t="shared" si="29"/>
        <v/>
      </c>
      <c r="Z179" s="62" t="str">
        <f t="shared" si="34"/>
        <v/>
      </c>
    </row>
    <row r="180" spans="1:26" s="12" customFormat="1" ht="65.099999999999994" customHeight="1" thickBot="1" x14ac:dyDescent="0.25">
      <c r="A180" s="13" t="s">
        <v>69</v>
      </c>
      <c r="B180" s="2"/>
      <c r="C180" s="2"/>
      <c r="D180" s="167" t="str">
        <f t="shared" si="32"/>
        <v xml:space="preserve"> / </v>
      </c>
      <c r="E180" s="67">
        <v>171</v>
      </c>
      <c r="F180" s="53"/>
      <c r="G180" s="54" t="str">
        <f>IF('(c) Copyricht DQS Gruppe 2024'!$XFD$3="© D Q S B IT 2020",IF(F180&lt;&gt;"",VLOOKUP(F180,TMSAETZE,2,),""),"Copyright verletzt")</f>
        <v/>
      </c>
      <c r="H180" s="13"/>
      <c r="I180" s="57" t="str">
        <f t="shared" si="24"/>
        <v/>
      </c>
      <c r="J180" s="58" t="str">
        <f t="shared" si="25"/>
        <v/>
      </c>
      <c r="K180" s="58" t="str">
        <f t="shared" si="26"/>
        <v/>
      </c>
      <c r="L180" s="58" t="str">
        <f t="shared" si="27"/>
        <v/>
      </c>
      <c r="M180" s="58" t="str">
        <f t="shared" si="28"/>
        <v/>
      </c>
      <c r="N180" s="33"/>
      <c r="O180" s="33"/>
      <c r="P180" s="106" t="str">
        <f t="shared" si="33"/>
        <v/>
      </c>
      <c r="Q180" s="156"/>
      <c r="R180" s="33">
        <v>0</v>
      </c>
      <c r="S180" s="156"/>
      <c r="T180" s="156"/>
      <c r="U180" s="63" t="str">
        <f t="shared" si="30"/>
        <v/>
      </c>
      <c r="V180" s="54" t="str">
        <f t="shared" si="31"/>
        <v/>
      </c>
      <c r="W180" s="79"/>
      <c r="X180" s="104"/>
      <c r="Y180" s="116" t="str">
        <f t="shared" si="29"/>
        <v/>
      </c>
      <c r="Z180" s="62" t="str">
        <f t="shared" si="34"/>
        <v/>
      </c>
    </row>
    <row r="181" spans="1:26" s="12" customFormat="1" ht="65.099999999999994" customHeight="1" thickBot="1" x14ac:dyDescent="0.25">
      <c r="A181" s="13" t="s">
        <v>69</v>
      </c>
      <c r="B181" s="2"/>
      <c r="C181" s="2"/>
      <c r="D181" s="167" t="str">
        <f t="shared" si="32"/>
        <v xml:space="preserve"> / </v>
      </c>
      <c r="E181" s="67">
        <v>172</v>
      </c>
      <c r="F181" s="53"/>
      <c r="G181" s="54" t="str">
        <f>IF('(c) Copyricht DQS Gruppe 2024'!$XFD$3="© D Q S B IT 2020",IF(F181&lt;&gt;"",VLOOKUP(F181,TMSAETZE,2,),""),"Copyright verletzt")</f>
        <v/>
      </c>
      <c r="H181" s="13"/>
      <c r="I181" s="57" t="str">
        <f t="shared" si="24"/>
        <v/>
      </c>
      <c r="J181" s="58" t="str">
        <f t="shared" si="25"/>
        <v/>
      </c>
      <c r="K181" s="58" t="str">
        <f t="shared" si="26"/>
        <v/>
      </c>
      <c r="L181" s="58" t="str">
        <f t="shared" si="27"/>
        <v/>
      </c>
      <c r="M181" s="58" t="str">
        <f t="shared" si="28"/>
        <v/>
      </c>
      <c r="N181" s="33"/>
      <c r="O181" s="33"/>
      <c r="P181" s="106" t="str">
        <f t="shared" si="33"/>
        <v/>
      </c>
      <c r="Q181" s="156"/>
      <c r="R181" s="33">
        <v>0</v>
      </c>
      <c r="S181" s="156"/>
      <c r="T181" s="156"/>
      <c r="U181" s="63" t="str">
        <f t="shared" si="30"/>
        <v/>
      </c>
      <c r="V181" s="54" t="str">
        <f t="shared" si="31"/>
        <v/>
      </c>
      <c r="W181" s="79"/>
      <c r="X181" s="104"/>
      <c r="Y181" s="116" t="str">
        <f t="shared" si="29"/>
        <v/>
      </c>
      <c r="Z181" s="62" t="str">
        <f t="shared" si="34"/>
        <v/>
      </c>
    </row>
    <row r="182" spans="1:26" s="12" customFormat="1" ht="65.099999999999994" customHeight="1" thickBot="1" x14ac:dyDescent="0.25">
      <c r="A182" s="13" t="s">
        <v>69</v>
      </c>
      <c r="B182" s="2"/>
      <c r="C182" s="2"/>
      <c r="D182" s="167" t="str">
        <f t="shared" si="32"/>
        <v xml:space="preserve"> / </v>
      </c>
      <c r="E182" s="67">
        <v>173</v>
      </c>
      <c r="F182" s="53"/>
      <c r="G182" s="54" t="str">
        <f>IF('(c) Copyricht DQS Gruppe 2024'!$XFD$3="© D Q S B IT 2020",IF(F182&lt;&gt;"",VLOOKUP(F182,TMSAETZE,2,),""),"Copyright verletzt")</f>
        <v/>
      </c>
      <c r="H182" s="13"/>
      <c r="I182" s="57" t="str">
        <f t="shared" si="24"/>
        <v/>
      </c>
      <c r="J182" s="58" t="str">
        <f t="shared" si="25"/>
        <v/>
      </c>
      <c r="K182" s="58" t="str">
        <f t="shared" si="26"/>
        <v/>
      </c>
      <c r="L182" s="58" t="str">
        <f t="shared" si="27"/>
        <v/>
      </c>
      <c r="M182" s="58" t="str">
        <f t="shared" si="28"/>
        <v/>
      </c>
      <c r="N182" s="33"/>
      <c r="O182" s="33"/>
      <c r="P182" s="106" t="str">
        <f t="shared" si="33"/>
        <v/>
      </c>
      <c r="Q182" s="156"/>
      <c r="R182" s="33">
        <v>0</v>
      </c>
      <c r="S182" s="156"/>
      <c r="T182" s="156"/>
      <c r="U182" s="63" t="str">
        <f t="shared" si="30"/>
        <v/>
      </c>
      <c r="V182" s="54" t="str">
        <f t="shared" si="31"/>
        <v/>
      </c>
      <c r="W182" s="79"/>
      <c r="X182" s="104"/>
      <c r="Y182" s="116" t="str">
        <f t="shared" si="29"/>
        <v/>
      </c>
      <c r="Z182" s="62" t="str">
        <f t="shared" si="34"/>
        <v/>
      </c>
    </row>
    <row r="183" spans="1:26" s="12" customFormat="1" ht="65.099999999999994" customHeight="1" thickBot="1" x14ac:dyDescent="0.25">
      <c r="A183" s="13" t="s">
        <v>69</v>
      </c>
      <c r="B183" s="2"/>
      <c r="C183" s="2"/>
      <c r="D183" s="167" t="str">
        <f t="shared" si="32"/>
        <v xml:space="preserve"> / </v>
      </c>
      <c r="E183" s="67">
        <v>174</v>
      </c>
      <c r="F183" s="53"/>
      <c r="G183" s="54" t="str">
        <f>IF('(c) Copyricht DQS Gruppe 2024'!$XFD$3="© D Q S B IT 2020",IF(F183&lt;&gt;"",VLOOKUP(F183,TMSAETZE,2,),""),"Copyright verletzt")</f>
        <v/>
      </c>
      <c r="H183" s="13"/>
      <c r="I183" s="57" t="str">
        <f t="shared" si="24"/>
        <v/>
      </c>
      <c r="J183" s="58" t="str">
        <f t="shared" si="25"/>
        <v/>
      </c>
      <c r="K183" s="58" t="str">
        <f t="shared" si="26"/>
        <v/>
      </c>
      <c r="L183" s="58" t="str">
        <f t="shared" si="27"/>
        <v/>
      </c>
      <c r="M183" s="58" t="str">
        <f t="shared" si="28"/>
        <v/>
      </c>
      <c r="N183" s="33"/>
      <c r="O183" s="33"/>
      <c r="P183" s="106" t="str">
        <f t="shared" si="33"/>
        <v/>
      </c>
      <c r="Q183" s="156"/>
      <c r="R183" s="33">
        <v>0</v>
      </c>
      <c r="S183" s="156"/>
      <c r="T183" s="156"/>
      <c r="U183" s="63" t="str">
        <f t="shared" si="30"/>
        <v/>
      </c>
      <c r="V183" s="54" t="str">
        <f t="shared" si="31"/>
        <v/>
      </c>
      <c r="W183" s="79"/>
      <c r="X183" s="104"/>
      <c r="Y183" s="116" t="str">
        <f t="shared" si="29"/>
        <v/>
      </c>
      <c r="Z183" s="62" t="str">
        <f t="shared" si="34"/>
        <v/>
      </c>
    </row>
    <row r="184" spans="1:26" s="12" customFormat="1" ht="65.099999999999994" customHeight="1" thickBot="1" x14ac:dyDescent="0.25">
      <c r="A184" s="13" t="s">
        <v>69</v>
      </c>
      <c r="B184" s="2"/>
      <c r="C184" s="2"/>
      <c r="D184" s="167" t="str">
        <f t="shared" si="32"/>
        <v xml:space="preserve"> / </v>
      </c>
      <c r="E184" s="67">
        <v>175</v>
      </c>
      <c r="F184" s="53"/>
      <c r="G184" s="54" t="str">
        <f>IF('(c) Copyricht DQS Gruppe 2024'!$XFD$3="© D Q S B IT 2020",IF(F184&lt;&gt;"",VLOOKUP(F184,TMSAETZE,2,),""),"Copyright verletzt")</f>
        <v/>
      </c>
      <c r="H184" s="13"/>
      <c r="I184" s="57" t="str">
        <f t="shared" si="24"/>
        <v/>
      </c>
      <c r="J184" s="58" t="str">
        <f t="shared" si="25"/>
        <v/>
      </c>
      <c r="K184" s="58" t="str">
        <f t="shared" si="26"/>
        <v/>
      </c>
      <c r="L184" s="58" t="str">
        <f t="shared" si="27"/>
        <v/>
      </c>
      <c r="M184" s="58" t="str">
        <f t="shared" si="28"/>
        <v/>
      </c>
      <c r="N184" s="33"/>
      <c r="O184" s="33"/>
      <c r="P184" s="106" t="str">
        <f t="shared" si="33"/>
        <v/>
      </c>
      <c r="Q184" s="156"/>
      <c r="R184" s="33">
        <v>0</v>
      </c>
      <c r="S184" s="156"/>
      <c r="T184" s="156"/>
      <c r="U184" s="63" t="str">
        <f t="shared" si="30"/>
        <v/>
      </c>
      <c r="V184" s="54" t="str">
        <f t="shared" si="31"/>
        <v/>
      </c>
      <c r="W184" s="79"/>
      <c r="X184" s="104"/>
      <c r="Y184" s="116" t="str">
        <f t="shared" si="29"/>
        <v/>
      </c>
      <c r="Z184" s="62" t="str">
        <f t="shared" si="34"/>
        <v/>
      </c>
    </row>
    <row r="185" spans="1:26" s="12" customFormat="1" ht="65.099999999999994" customHeight="1" thickBot="1" x14ac:dyDescent="0.25">
      <c r="A185" s="13" t="s">
        <v>69</v>
      </c>
      <c r="B185" s="2"/>
      <c r="C185" s="2"/>
      <c r="D185" s="167" t="str">
        <f t="shared" si="32"/>
        <v xml:space="preserve"> / </v>
      </c>
      <c r="E185" s="67">
        <v>176</v>
      </c>
      <c r="F185" s="53"/>
      <c r="G185" s="54" t="str">
        <f>IF('(c) Copyricht DQS Gruppe 2024'!$XFD$3="© D Q S B IT 2020",IF(F185&lt;&gt;"",VLOOKUP(F185,TMSAETZE,2,),""),"Copyright verletzt")</f>
        <v/>
      </c>
      <c r="H185" s="13"/>
      <c r="I185" s="57" t="str">
        <f t="shared" si="24"/>
        <v/>
      </c>
      <c r="J185" s="58" t="str">
        <f t="shared" si="25"/>
        <v/>
      </c>
      <c r="K185" s="58" t="str">
        <f t="shared" si="26"/>
        <v/>
      </c>
      <c r="L185" s="58" t="str">
        <f t="shared" si="27"/>
        <v/>
      </c>
      <c r="M185" s="58" t="str">
        <f t="shared" si="28"/>
        <v/>
      </c>
      <c r="N185" s="33"/>
      <c r="O185" s="33"/>
      <c r="P185" s="106" t="str">
        <f t="shared" si="33"/>
        <v/>
      </c>
      <c r="Q185" s="156"/>
      <c r="R185" s="33">
        <v>0</v>
      </c>
      <c r="S185" s="156"/>
      <c r="T185" s="156"/>
      <c r="U185" s="63" t="str">
        <f t="shared" si="30"/>
        <v/>
      </c>
      <c r="V185" s="54" t="str">
        <f t="shared" si="31"/>
        <v/>
      </c>
      <c r="W185" s="79"/>
      <c r="X185" s="104"/>
      <c r="Y185" s="116" t="str">
        <f t="shared" si="29"/>
        <v/>
      </c>
      <c r="Z185" s="62" t="str">
        <f t="shared" si="34"/>
        <v/>
      </c>
    </row>
    <row r="186" spans="1:26" s="12" customFormat="1" ht="65.099999999999994" customHeight="1" thickBot="1" x14ac:dyDescent="0.25">
      <c r="A186" s="13" t="s">
        <v>69</v>
      </c>
      <c r="B186" s="2"/>
      <c r="C186" s="2"/>
      <c r="D186" s="167" t="str">
        <f t="shared" si="32"/>
        <v xml:space="preserve"> / </v>
      </c>
      <c r="E186" s="67">
        <v>177</v>
      </c>
      <c r="F186" s="53"/>
      <c r="G186" s="54" t="str">
        <f>IF('(c) Copyricht DQS Gruppe 2024'!$XFD$3="© D Q S B IT 2020",IF(F186&lt;&gt;"",VLOOKUP(F186,TMSAETZE,2,),""),"Copyright verletzt")</f>
        <v/>
      </c>
      <c r="H186" s="13"/>
      <c r="I186" s="57" t="str">
        <f t="shared" si="24"/>
        <v/>
      </c>
      <c r="J186" s="58" t="str">
        <f t="shared" si="25"/>
        <v/>
      </c>
      <c r="K186" s="58" t="str">
        <f t="shared" si="26"/>
        <v/>
      </c>
      <c r="L186" s="58" t="str">
        <f t="shared" si="27"/>
        <v/>
      </c>
      <c r="M186" s="58" t="str">
        <f t="shared" si="28"/>
        <v/>
      </c>
      <c r="N186" s="33"/>
      <c r="O186" s="33"/>
      <c r="P186" s="106" t="str">
        <f t="shared" si="33"/>
        <v/>
      </c>
      <c r="Q186" s="156"/>
      <c r="R186" s="33">
        <v>0</v>
      </c>
      <c r="S186" s="156"/>
      <c r="T186" s="156"/>
      <c r="U186" s="63" t="str">
        <f t="shared" si="30"/>
        <v/>
      </c>
      <c r="V186" s="54" t="str">
        <f t="shared" si="31"/>
        <v/>
      </c>
      <c r="W186" s="79"/>
      <c r="X186" s="104"/>
      <c r="Y186" s="116" t="str">
        <f t="shared" si="29"/>
        <v/>
      </c>
      <c r="Z186" s="62" t="str">
        <f t="shared" si="34"/>
        <v/>
      </c>
    </row>
    <row r="187" spans="1:26" s="12" customFormat="1" ht="65.099999999999994" customHeight="1" thickBot="1" x14ac:dyDescent="0.25">
      <c r="A187" s="13" t="s">
        <v>69</v>
      </c>
      <c r="B187" s="2"/>
      <c r="C187" s="2"/>
      <c r="D187" s="167" t="str">
        <f t="shared" si="32"/>
        <v xml:space="preserve"> / </v>
      </c>
      <c r="E187" s="67">
        <v>178</v>
      </c>
      <c r="F187" s="53"/>
      <c r="G187" s="54" t="str">
        <f>IF('(c) Copyricht DQS Gruppe 2024'!$XFD$3="© D Q S B IT 2020",IF(F187&lt;&gt;"",VLOOKUP(F187,TMSAETZE,2,),""),"Copyright verletzt")</f>
        <v/>
      </c>
      <c r="H187" s="13"/>
      <c r="I187" s="57" t="str">
        <f t="shared" si="24"/>
        <v/>
      </c>
      <c r="J187" s="58" t="str">
        <f t="shared" si="25"/>
        <v/>
      </c>
      <c r="K187" s="58" t="str">
        <f t="shared" si="26"/>
        <v/>
      </c>
      <c r="L187" s="58" t="str">
        <f t="shared" si="27"/>
        <v/>
      </c>
      <c r="M187" s="58" t="str">
        <f t="shared" si="28"/>
        <v/>
      </c>
      <c r="N187" s="33"/>
      <c r="O187" s="33"/>
      <c r="P187" s="106" t="str">
        <f t="shared" si="33"/>
        <v/>
      </c>
      <c r="Q187" s="156"/>
      <c r="R187" s="33">
        <v>0</v>
      </c>
      <c r="S187" s="156"/>
      <c r="T187" s="156"/>
      <c r="U187" s="63" t="str">
        <f t="shared" si="30"/>
        <v/>
      </c>
      <c r="V187" s="54" t="str">
        <f t="shared" si="31"/>
        <v/>
      </c>
      <c r="W187" s="79"/>
      <c r="X187" s="104"/>
      <c r="Y187" s="116" t="str">
        <f t="shared" si="29"/>
        <v/>
      </c>
      <c r="Z187" s="62" t="str">
        <f t="shared" si="34"/>
        <v/>
      </c>
    </row>
    <row r="188" spans="1:26" s="12" customFormat="1" ht="65.099999999999994" customHeight="1" thickBot="1" x14ac:dyDescent="0.25">
      <c r="A188" s="13" t="s">
        <v>69</v>
      </c>
      <c r="B188" s="2"/>
      <c r="C188" s="2"/>
      <c r="D188" s="167" t="str">
        <f t="shared" si="32"/>
        <v xml:space="preserve"> / </v>
      </c>
      <c r="E188" s="67">
        <v>179</v>
      </c>
      <c r="F188" s="53"/>
      <c r="G188" s="54" t="str">
        <f>IF('(c) Copyricht DQS Gruppe 2024'!$XFD$3="© D Q S B IT 2020",IF(F188&lt;&gt;"",VLOOKUP(F188,TMSAETZE,2,),""),"Copyright verletzt")</f>
        <v/>
      </c>
      <c r="H188" s="13"/>
      <c r="I188" s="57" t="str">
        <f t="shared" si="24"/>
        <v/>
      </c>
      <c r="J188" s="58" t="str">
        <f t="shared" si="25"/>
        <v/>
      </c>
      <c r="K188" s="58" t="str">
        <f t="shared" si="26"/>
        <v/>
      </c>
      <c r="L188" s="58" t="str">
        <f t="shared" si="27"/>
        <v/>
      </c>
      <c r="M188" s="58" t="str">
        <f t="shared" si="28"/>
        <v/>
      </c>
      <c r="N188" s="33"/>
      <c r="O188" s="33"/>
      <c r="P188" s="106" t="str">
        <f t="shared" si="33"/>
        <v/>
      </c>
      <c r="Q188" s="156"/>
      <c r="R188" s="33">
        <v>0</v>
      </c>
      <c r="S188" s="156"/>
      <c r="T188" s="156"/>
      <c r="U188" s="63" t="str">
        <f t="shared" si="30"/>
        <v/>
      </c>
      <c r="V188" s="54" t="str">
        <f t="shared" si="31"/>
        <v/>
      </c>
      <c r="W188" s="79"/>
      <c r="X188" s="104"/>
      <c r="Y188" s="116" t="str">
        <f t="shared" si="29"/>
        <v/>
      </c>
      <c r="Z188" s="62" t="str">
        <f t="shared" si="34"/>
        <v/>
      </c>
    </row>
    <row r="189" spans="1:26" s="12" customFormat="1" ht="65.099999999999994" customHeight="1" thickBot="1" x14ac:dyDescent="0.25">
      <c r="A189" s="13" t="s">
        <v>69</v>
      </c>
      <c r="B189" s="2"/>
      <c r="C189" s="2"/>
      <c r="D189" s="167" t="str">
        <f t="shared" si="32"/>
        <v xml:space="preserve"> / </v>
      </c>
      <c r="E189" s="67">
        <v>180</v>
      </c>
      <c r="F189" s="53"/>
      <c r="G189" s="54" t="str">
        <f>IF('(c) Copyricht DQS Gruppe 2024'!$XFD$3="© D Q S B IT 2020",IF(F189&lt;&gt;"",VLOOKUP(F189,TMSAETZE,2,),""),"Copyright verletzt")</f>
        <v/>
      </c>
      <c r="H189" s="13"/>
      <c r="I189" s="57" t="str">
        <f t="shared" si="24"/>
        <v/>
      </c>
      <c r="J189" s="58" t="str">
        <f t="shared" si="25"/>
        <v/>
      </c>
      <c r="K189" s="58" t="str">
        <f t="shared" si="26"/>
        <v/>
      </c>
      <c r="L189" s="58" t="str">
        <f t="shared" si="27"/>
        <v/>
      </c>
      <c r="M189" s="58" t="str">
        <f t="shared" si="28"/>
        <v/>
      </c>
      <c r="N189" s="33"/>
      <c r="O189" s="33"/>
      <c r="P189" s="106" t="str">
        <f t="shared" si="33"/>
        <v/>
      </c>
      <c r="Q189" s="156"/>
      <c r="R189" s="33">
        <v>0</v>
      </c>
      <c r="S189" s="156"/>
      <c r="T189" s="156"/>
      <c r="U189" s="63" t="str">
        <f t="shared" si="30"/>
        <v/>
      </c>
      <c r="V189" s="54" t="str">
        <f t="shared" si="31"/>
        <v/>
      </c>
      <c r="W189" s="79"/>
      <c r="X189" s="104"/>
      <c r="Y189" s="116" t="str">
        <f t="shared" si="29"/>
        <v/>
      </c>
      <c r="Z189" s="62" t="str">
        <f t="shared" si="34"/>
        <v/>
      </c>
    </row>
    <row r="190" spans="1:26" s="12" customFormat="1" ht="65.099999999999994" customHeight="1" thickBot="1" x14ac:dyDescent="0.25">
      <c r="A190" s="13" t="s">
        <v>69</v>
      </c>
      <c r="B190" s="2"/>
      <c r="C190" s="2"/>
      <c r="D190" s="167" t="str">
        <f t="shared" si="32"/>
        <v xml:space="preserve"> / </v>
      </c>
      <c r="E190" s="67">
        <v>181</v>
      </c>
      <c r="F190" s="53"/>
      <c r="G190" s="54" t="str">
        <f>IF('(c) Copyricht DQS Gruppe 2024'!$XFD$3="© D Q S B IT 2020",IF(F190&lt;&gt;"",VLOOKUP(F190,TMSAETZE,2,),""),"Copyright verletzt")</f>
        <v/>
      </c>
      <c r="H190" s="13"/>
      <c r="I190" s="57" t="str">
        <f t="shared" si="24"/>
        <v/>
      </c>
      <c r="J190" s="58" t="str">
        <f t="shared" si="25"/>
        <v/>
      </c>
      <c r="K190" s="58" t="str">
        <f t="shared" si="26"/>
        <v/>
      </c>
      <c r="L190" s="58" t="str">
        <f t="shared" si="27"/>
        <v/>
      </c>
      <c r="M190" s="58" t="str">
        <f t="shared" si="28"/>
        <v/>
      </c>
      <c r="N190" s="33"/>
      <c r="O190" s="33"/>
      <c r="P190" s="106" t="str">
        <f t="shared" si="33"/>
        <v/>
      </c>
      <c r="Q190" s="156"/>
      <c r="R190" s="33">
        <v>0</v>
      </c>
      <c r="S190" s="156"/>
      <c r="T190" s="156"/>
      <c r="U190" s="63" t="str">
        <f t="shared" si="30"/>
        <v/>
      </c>
      <c r="V190" s="54" t="str">
        <f t="shared" si="31"/>
        <v/>
      </c>
      <c r="W190" s="79"/>
      <c r="X190" s="104"/>
      <c r="Y190" s="116" t="str">
        <f t="shared" si="29"/>
        <v/>
      </c>
      <c r="Z190" s="62" t="str">
        <f t="shared" si="34"/>
        <v/>
      </c>
    </row>
    <row r="191" spans="1:26" s="12" customFormat="1" ht="65.099999999999994" customHeight="1" thickBot="1" x14ac:dyDescent="0.25">
      <c r="A191" s="13" t="s">
        <v>69</v>
      </c>
      <c r="B191" s="2"/>
      <c r="C191" s="2"/>
      <c r="D191" s="167" t="str">
        <f t="shared" si="32"/>
        <v xml:space="preserve"> / </v>
      </c>
      <c r="E191" s="67">
        <v>182</v>
      </c>
      <c r="F191" s="53"/>
      <c r="G191" s="54" t="str">
        <f>IF('(c) Copyricht DQS Gruppe 2024'!$XFD$3="© D Q S B IT 2020",IF(F191&lt;&gt;"",VLOOKUP(F191,TMSAETZE,2,),""),"Copyright verletzt")</f>
        <v/>
      </c>
      <c r="H191" s="13"/>
      <c r="I191" s="57" t="str">
        <f t="shared" si="24"/>
        <v/>
      </c>
      <c r="J191" s="58" t="str">
        <f t="shared" si="25"/>
        <v/>
      </c>
      <c r="K191" s="58" t="str">
        <f t="shared" si="26"/>
        <v/>
      </c>
      <c r="L191" s="58" t="str">
        <f t="shared" si="27"/>
        <v/>
      </c>
      <c r="M191" s="58" t="str">
        <f t="shared" si="28"/>
        <v/>
      </c>
      <c r="N191" s="33"/>
      <c r="O191" s="33"/>
      <c r="P191" s="106" t="str">
        <f t="shared" si="33"/>
        <v/>
      </c>
      <c r="Q191" s="156"/>
      <c r="R191" s="33">
        <v>0</v>
      </c>
      <c r="S191" s="156"/>
      <c r="T191" s="156"/>
      <c r="U191" s="63" t="str">
        <f t="shared" si="30"/>
        <v/>
      </c>
      <c r="V191" s="54" t="str">
        <f t="shared" si="31"/>
        <v/>
      </c>
      <c r="W191" s="79"/>
      <c r="X191" s="104"/>
      <c r="Y191" s="116" t="str">
        <f t="shared" si="29"/>
        <v/>
      </c>
      <c r="Z191" s="62" t="str">
        <f t="shared" si="34"/>
        <v/>
      </c>
    </row>
    <row r="192" spans="1:26" s="12" customFormat="1" ht="65.099999999999994" customHeight="1" thickBot="1" x14ac:dyDescent="0.25">
      <c r="A192" s="13" t="s">
        <v>69</v>
      </c>
      <c r="B192" s="2"/>
      <c r="C192" s="2"/>
      <c r="D192" s="167" t="str">
        <f t="shared" si="32"/>
        <v xml:space="preserve"> / </v>
      </c>
      <c r="E192" s="67">
        <v>183</v>
      </c>
      <c r="F192" s="53"/>
      <c r="G192" s="54" t="str">
        <f>IF('(c) Copyricht DQS Gruppe 2024'!$XFD$3="© D Q S B IT 2020",IF(F192&lt;&gt;"",VLOOKUP(F192,TMSAETZE,2,),""),"Copyright verletzt")</f>
        <v/>
      </c>
      <c r="H192" s="13"/>
      <c r="I192" s="57" t="str">
        <f t="shared" si="24"/>
        <v/>
      </c>
      <c r="J192" s="58" t="str">
        <f t="shared" si="25"/>
        <v/>
      </c>
      <c r="K192" s="58" t="str">
        <f t="shared" si="26"/>
        <v/>
      </c>
      <c r="L192" s="58" t="str">
        <f t="shared" si="27"/>
        <v/>
      </c>
      <c r="M192" s="58" t="str">
        <f t="shared" si="28"/>
        <v/>
      </c>
      <c r="N192" s="33"/>
      <c r="O192" s="33"/>
      <c r="P192" s="106" t="str">
        <f t="shared" si="33"/>
        <v/>
      </c>
      <c r="Q192" s="156"/>
      <c r="R192" s="33">
        <v>0</v>
      </c>
      <c r="S192" s="156"/>
      <c r="T192" s="156"/>
      <c r="U192" s="63" t="str">
        <f t="shared" si="30"/>
        <v/>
      </c>
      <c r="V192" s="54" t="str">
        <f t="shared" si="31"/>
        <v/>
      </c>
      <c r="W192" s="79"/>
      <c r="X192" s="104"/>
      <c r="Y192" s="116" t="str">
        <f t="shared" si="29"/>
        <v/>
      </c>
      <c r="Z192" s="62" t="str">
        <f t="shared" si="34"/>
        <v/>
      </c>
    </row>
    <row r="193" spans="1:26" s="12" customFormat="1" ht="65.099999999999994" customHeight="1" thickBot="1" x14ac:dyDescent="0.25">
      <c r="A193" s="13" t="s">
        <v>69</v>
      </c>
      <c r="B193" s="2"/>
      <c r="C193" s="2"/>
      <c r="D193" s="167" t="str">
        <f t="shared" si="32"/>
        <v xml:space="preserve"> / </v>
      </c>
      <c r="E193" s="67">
        <v>184</v>
      </c>
      <c r="F193" s="53"/>
      <c r="G193" s="54" t="str">
        <f>IF('(c) Copyricht DQS Gruppe 2024'!$XFD$3="© D Q S B IT 2020",IF(F193&lt;&gt;"",VLOOKUP(F193,TMSAETZE,2,),""),"Copyright verletzt")</f>
        <v/>
      </c>
      <c r="H193" s="13"/>
      <c r="I193" s="57" t="str">
        <f t="shared" si="24"/>
        <v/>
      </c>
      <c r="J193" s="58" t="str">
        <f t="shared" si="25"/>
        <v/>
      </c>
      <c r="K193" s="58" t="str">
        <f t="shared" si="26"/>
        <v/>
      </c>
      <c r="L193" s="58" t="str">
        <f t="shared" si="27"/>
        <v/>
      </c>
      <c r="M193" s="58" t="str">
        <f t="shared" si="28"/>
        <v/>
      </c>
      <c r="N193" s="33"/>
      <c r="O193" s="33"/>
      <c r="P193" s="106" t="str">
        <f t="shared" si="33"/>
        <v/>
      </c>
      <c r="Q193" s="156"/>
      <c r="R193" s="33">
        <v>0</v>
      </c>
      <c r="S193" s="156"/>
      <c r="T193" s="156"/>
      <c r="U193" s="63" t="str">
        <f t="shared" si="30"/>
        <v/>
      </c>
      <c r="V193" s="54" t="str">
        <f t="shared" si="31"/>
        <v/>
      </c>
      <c r="W193" s="79"/>
      <c r="X193" s="104"/>
      <c r="Y193" s="116" t="str">
        <f t="shared" si="29"/>
        <v/>
      </c>
      <c r="Z193" s="62" t="str">
        <f t="shared" si="34"/>
        <v/>
      </c>
    </row>
    <row r="194" spans="1:26" s="12" customFormat="1" ht="65.099999999999994" customHeight="1" thickBot="1" x14ac:dyDescent="0.25">
      <c r="A194" s="13" t="s">
        <v>69</v>
      </c>
      <c r="B194" s="2"/>
      <c r="C194" s="2"/>
      <c r="D194" s="167" t="str">
        <f t="shared" si="32"/>
        <v xml:space="preserve"> / </v>
      </c>
      <c r="E194" s="67">
        <v>185</v>
      </c>
      <c r="F194" s="53"/>
      <c r="G194" s="54" t="str">
        <f>IF('(c) Copyricht DQS Gruppe 2024'!$XFD$3="© D Q S B IT 2020",IF(F194&lt;&gt;"",VLOOKUP(F194,TMSAETZE,2,),""),"Copyright verletzt")</f>
        <v/>
      </c>
      <c r="H194" s="13"/>
      <c r="I194" s="57" t="str">
        <f t="shared" si="24"/>
        <v/>
      </c>
      <c r="J194" s="58" t="str">
        <f t="shared" si="25"/>
        <v/>
      </c>
      <c r="K194" s="58" t="str">
        <f t="shared" si="26"/>
        <v/>
      </c>
      <c r="L194" s="58" t="str">
        <f t="shared" si="27"/>
        <v/>
      </c>
      <c r="M194" s="58" t="str">
        <f t="shared" si="28"/>
        <v/>
      </c>
      <c r="N194" s="33"/>
      <c r="O194" s="33"/>
      <c r="P194" s="106" t="str">
        <f t="shared" si="33"/>
        <v/>
      </c>
      <c r="Q194" s="156"/>
      <c r="R194" s="33">
        <v>0</v>
      </c>
      <c r="S194" s="156"/>
      <c r="T194" s="156"/>
      <c r="U194" s="63" t="str">
        <f t="shared" si="30"/>
        <v/>
      </c>
      <c r="V194" s="54" t="str">
        <f t="shared" si="31"/>
        <v/>
      </c>
      <c r="W194" s="79"/>
      <c r="X194" s="104"/>
      <c r="Y194" s="116" t="str">
        <f t="shared" si="29"/>
        <v/>
      </c>
      <c r="Z194" s="62" t="str">
        <f t="shared" si="34"/>
        <v/>
      </c>
    </row>
    <row r="195" spans="1:26" s="12" customFormat="1" ht="65.099999999999994" customHeight="1" thickBot="1" x14ac:dyDescent="0.25">
      <c r="A195" s="13" t="s">
        <v>69</v>
      </c>
      <c r="B195" s="2"/>
      <c r="C195" s="2"/>
      <c r="D195" s="167" t="str">
        <f t="shared" si="32"/>
        <v xml:space="preserve"> / </v>
      </c>
      <c r="E195" s="67">
        <v>186</v>
      </c>
      <c r="F195" s="53"/>
      <c r="G195" s="54" t="str">
        <f>IF('(c) Copyricht DQS Gruppe 2024'!$XFD$3="© D Q S B IT 2020",IF(F195&lt;&gt;"",VLOOKUP(F195,TMSAETZE,2,),""),"Copyright verletzt")</f>
        <v/>
      </c>
      <c r="H195" s="13"/>
      <c r="I195" s="57" t="str">
        <f t="shared" si="24"/>
        <v/>
      </c>
      <c r="J195" s="58" t="str">
        <f t="shared" si="25"/>
        <v/>
      </c>
      <c r="K195" s="58" t="str">
        <f t="shared" si="26"/>
        <v/>
      </c>
      <c r="L195" s="58" t="str">
        <f t="shared" si="27"/>
        <v/>
      </c>
      <c r="M195" s="58" t="str">
        <f t="shared" si="28"/>
        <v/>
      </c>
      <c r="N195" s="33"/>
      <c r="O195" s="33"/>
      <c r="P195" s="106" t="str">
        <f t="shared" si="33"/>
        <v/>
      </c>
      <c r="Q195" s="156"/>
      <c r="R195" s="33">
        <v>0</v>
      </c>
      <c r="S195" s="156"/>
      <c r="T195" s="156"/>
      <c r="U195" s="63" t="str">
        <f t="shared" si="30"/>
        <v/>
      </c>
      <c r="V195" s="54" t="str">
        <f t="shared" si="31"/>
        <v/>
      </c>
      <c r="W195" s="79"/>
      <c r="X195" s="104"/>
      <c r="Y195" s="116" t="str">
        <f t="shared" si="29"/>
        <v/>
      </c>
      <c r="Z195" s="62" t="str">
        <f t="shared" si="34"/>
        <v/>
      </c>
    </row>
    <row r="196" spans="1:26" s="12" customFormat="1" ht="65.099999999999994" customHeight="1" thickBot="1" x14ac:dyDescent="0.25">
      <c r="A196" s="13" t="s">
        <v>69</v>
      </c>
      <c r="B196" s="2"/>
      <c r="C196" s="2"/>
      <c r="D196" s="167" t="str">
        <f t="shared" si="32"/>
        <v xml:space="preserve"> / </v>
      </c>
      <c r="E196" s="67">
        <v>187</v>
      </c>
      <c r="F196" s="53"/>
      <c r="G196" s="54" t="str">
        <f>IF('(c) Copyricht DQS Gruppe 2024'!$XFD$3="© D Q S B IT 2020",IF(F196&lt;&gt;"",VLOOKUP(F196,TMSAETZE,2,),""),"Copyright verletzt")</f>
        <v/>
      </c>
      <c r="H196" s="13"/>
      <c r="I196" s="57" t="str">
        <f t="shared" si="24"/>
        <v/>
      </c>
      <c r="J196" s="58" t="str">
        <f t="shared" si="25"/>
        <v/>
      </c>
      <c r="K196" s="58" t="str">
        <f t="shared" si="26"/>
        <v/>
      </c>
      <c r="L196" s="58" t="str">
        <f t="shared" si="27"/>
        <v/>
      </c>
      <c r="M196" s="58" t="str">
        <f t="shared" si="28"/>
        <v/>
      </c>
      <c r="N196" s="33"/>
      <c r="O196" s="33"/>
      <c r="P196" s="106" t="str">
        <f t="shared" si="33"/>
        <v/>
      </c>
      <c r="Q196" s="156"/>
      <c r="R196" s="33">
        <v>0</v>
      </c>
      <c r="S196" s="156"/>
      <c r="T196" s="156"/>
      <c r="U196" s="63" t="str">
        <f t="shared" si="30"/>
        <v/>
      </c>
      <c r="V196" s="54" t="str">
        <f t="shared" si="31"/>
        <v/>
      </c>
      <c r="W196" s="79"/>
      <c r="X196" s="104"/>
      <c r="Y196" s="116" t="str">
        <f t="shared" si="29"/>
        <v/>
      </c>
      <c r="Z196" s="62" t="str">
        <f t="shared" si="34"/>
        <v/>
      </c>
    </row>
    <row r="197" spans="1:26" s="12" customFormat="1" ht="65.099999999999994" customHeight="1" thickBot="1" x14ac:dyDescent="0.25">
      <c r="A197" s="13" t="s">
        <v>69</v>
      </c>
      <c r="B197" s="2"/>
      <c r="C197" s="2"/>
      <c r="D197" s="167" t="str">
        <f t="shared" si="32"/>
        <v xml:space="preserve"> / </v>
      </c>
      <c r="E197" s="67">
        <v>188</v>
      </c>
      <c r="F197" s="53"/>
      <c r="G197" s="54" t="str">
        <f>IF('(c) Copyricht DQS Gruppe 2024'!$XFD$3="© D Q S B IT 2020",IF(F197&lt;&gt;"",VLOOKUP(F197,TMSAETZE,2,),""),"Copyright verletzt")</f>
        <v/>
      </c>
      <c r="H197" s="13"/>
      <c r="I197" s="57" t="str">
        <f t="shared" si="24"/>
        <v/>
      </c>
      <c r="J197" s="58" t="str">
        <f t="shared" si="25"/>
        <v/>
      </c>
      <c r="K197" s="58" t="str">
        <f t="shared" si="26"/>
        <v/>
      </c>
      <c r="L197" s="58" t="str">
        <f t="shared" si="27"/>
        <v/>
      </c>
      <c r="M197" s="58" t="str">
        <f t="shared" si="28"/>
        <v/>
      </c>
      <c r="N197" s="33"/>
      <c r="O197" s="33"/>
      <c r="P197" s="106" t="str">
        <f t="shared" si="33"/>
        <v/>
      </c>
      <c r="Q197" s="156"/>
      <c r="R197" s="33">
        <v>0</v>
      </c>
      <c r="S197" s="156"/>
      <c r="T197" s="156"/>
      <c r="U197" s="63" t="str">
        <f t="shared" si="30"/>
        <v/>
      </c>
      <c r="V197" s="54" t="str">
        <f t="shared" si="31"/>
        <v/>
      </c>
      <c r="W197" s="79"/>
      <c r="X197" s="104"/>
      <c r="Y197" s="116" t="str">
        <f t="shared" si="29"/>
        <v/>
      </c>
      <c r="Z197" s="62" t="str">
        <f t="shared" si="34"/>
        <v/>
      </c>
    </row>
    <row r="198" spans="1:26" s="12" customFormat="1" ht="65.099999999999994" customHeight="1" thickBot="1" x14ac:dyDescent="0.25">
      <c r="A198" s="13" t="s">
        <v>69</v>
      </c>
      <c r="B198" s="2"/>
      <c r="C198" s="2"/>
      <c r="D198" s="167" t="str">
        <f t="shared" si="32"/>
        <v xml:space="preserve"> / </v>
      </c>
      <c r="E198" s="67">
        <v>189</v>
      </c>
      <c r="F198" s="53"/>
      <c r="G198" s="54" t="str">
        <f>IF('(c) Copyricht DQS Gruppe 2024'!$XFD$3="© D Q S B IT 2020",IF(F198&lt;&gt;"",VLOOKUP(F198,TMSAETZE,2,),""),"Copyright verletzt")</f>
        <v/>
      </c>
      <c r="H198" s="13"/>
      <c r="I198" s="57" t="str">
        <f t="shared" si="24"/>
        <v/>
      </c>
      <c r="J198" s="58" t="str">
        <f t="shared" si="25"/>
        <v/>
      </c>
      <c r="K198" s="58" t="str">
        <f t="shared" si="26"/>
        <v/>
      </c>
      <c r="L198" s="58" t="str">
        <f t="shared" si="27"/>
        <v/>
      </c>
      <c r="M198" s="58" t="str">
        <f t="shared" si="28"/>
        <v/>
      </c>
      <c r="N198" s="33"/>
      <c r="O198" s="33"/>
      <c r="P198" s="106" t="str">
        <f t="shared" si="33"/>
        <v/>
      </c>
      <c r="Q198" s="156"/>
      <c r="R198" s="33">
        <v>0</v>
      </c>
      <c r="S198" s="156"/>
      <c r="T198" s="156"/>
      <c r="U198" s="63" t="str">
        <f t="shared" si="30"/>
        <v/>
      </c>
      <c r="V198" s="54" t="str">
        <f t="shared" si="31"/>
        <v/>
      </c>
      <c r="W198" s="79"/>
      <c r="X198" s="104"/>
      <c r="Y198" s="116" t="str">
        <f t="shared" si="29"/>
        <v/>
      </c>
      <c r="Z198" s="62" t="str">
        <f t="shared" si="34"/>
        <v/>
      </c>
    </row>
    <row r="199" spans="1:26" s="12" customFormat="1" ht="65.099999999999994" customHeight="1" thickBot="1" x14ac:dyDescent="0.25">
      <c r="A199" s="13" t="s">
        <v>69</v>
      </c>
      <c r="B199" s="2"/>
      <c r="C199" s="2"/>
      <c r="D199" s="167" t="str">
        <f t="shared" si="32"/>
        <v xml:space="preserve"> / </v>
      </c>
      <c r="E199" s="67">
        <v>190</v>
      </c>
      <c r="F199" s="53"/>
      <c r="G199" s="54" t="str">
        <f>IF('(c) Copyricht DQS Gruppe 2024'!$XFD$3="© D Q S B IT 2020",IF(F199&lt;&gt;"",VLOOKUP(F199,TMSAETZE,2,),""),"Copyright verletzt")</f>
        <v/>
      </c>
      <c r="H199" s="13"/>
      <c r="I199" s="57" t="str">
        <f t="shared" si="24"/>
        <v/>
      </c>
      <c r="J199" s="58" t="str">
        <f t="shared" si="25"/>
        <v/>
      </c>
      <c r="K199" s="58" t="str">
        <f t="shared" si="26"/>
        <v/>
      </c>
      <c r="L199" s="58" t="str">
        <f t="shared" si="27"/>
        <v/>
      </c>
      <c r="M199" s="58" t="str">
        <f t="shared" si="28"/>
        <v/>
      </c>
      <c r="N199" s="33"/>
      <c r="O199" s="33"/>
      <c r="P199" s="106" t="str">
        <f t="shared" si="33"/>
        <v/>
      </c>
      <c r="Q199" s="156"/>
      <c r="R199" s="33">
        <v>0</v>
      </c>
      <c r="S199" s="156"/>
      <c r="T199" s="156"/>
      <c r="U199" s="63" t="str">
        <f t="shared" si="30"/>
        <v/>
      </c>
      <c r="V199" s="54" t="str">
        <f t="shared" si="31"/>
        <v/>
      </c>
      <c r="W199" s="79"/>
      <c r="X199" s="104"/>
      <c r="Y199" s="116" t="str">
        <f t="shared" si="29"/>
        <v/>
      </c>
      <c r="Z199" s="62" t="str">
        <f t="shared" si="34"/>
        <v/>
      </c>
    </row>
    <row r="200" spans="1:26" s="12" customFormat="1" ht="65.099999999999994" customHeight="1" thickBot="1" x14ac:dyDescent="0.25">
      <c r="A200" s="13" t="s">
        <v>69</v>
      </c>
      <c r="B200" s="2"/>
      <c r="C200" s="2"/>
      <c r="D200" s="167" t="str">
        <f t="shared" si="32"/>
        <v xml:space="preserve"> / </v>
      </c>
      <c r="E200" s="67">
        <v>191</v>
      </c>
      <c r="F200" s="53"/>
      <c r="G200" s="54" t="str">
        <f>IF('(c) Copyricht DQS Gruppe 2024'!$XFD$3="© D Q S B IT 2020",IF(F200&lt;&gt;"",VLOOKUP(F200,TMSAETZE,2,),""),"Copyright verletzt")</f>
        <v/>
      </c>
      <c r="H200" s="13"/>
      <c r="I200" s="57" t="str">
        <f t="shared" si="24"/>
        <v/>
      </c>
      <c r="J200" s="58" t="str">
        <f t="shared" si="25"/>
        <v/>
      </c>
      <c r="K200" s="58" t="str">
        <f t="shared" si="26"/>
        <v/>
      </c>
      <c r="L200" s="58" t="str">
        <f t="shared" si="27"/>
        <v/>
      </c>
      <c r="M200" s="58" t="str">
        <f t="shared" si="28"/>
        <v/>
      </c>
      <c r="N200" s="33"/>
      <c r="O200" s="33"/>
      <c r="P200" s="106" t="str">
        <f t="shared" si="33"/>
        <v/>
      </c>
      <c r="Q200" s="156"/>
      <c r="R200" s="33">
        <v>0</v>
      </c>
      <c r="S200" s="156"/>
      <c r="T200" s="156"/>
      <c r="U200" s="63" t="str">
        <f t="shared" si="30"/>
        <v/>
      </c>
      <c r="V200" s="54" t="str">
        <f t="shared" si="31"/>
        <v/>
      </c>
      <c r="W200" s="79"/>
      <c r="X200" s="104"/>
      <c r="Y200" s="116" t="str">
        <f t="shared" si="29"/>
        <v/>
      </c>
      <c r="Z200" s="62" t="str">
        <f t="shared" si="34"/>
        <v/>
      </c>
    </row>
    <row r="201" spans="1:26" s="12" customFormat="1" ht="65.099999999999994" customHeight="1" thickBot="1" x14ac:dyDescent="0.25">
      <c r="A201" s="13" t="s">
        <v>69</v>
      </c>
      <c r="B201" s="2"/>
      <c r="C201" s="2"/>
      <c r="D201" s="167" t="str">
        <f t="shared" si="32"/>
        <v xml:space="preserve"> / </v>
      </c>
      <c r="E201" s="67">
        <v>192</v>
      </c>
      <c r="F201" s="53"/>
      <c r="G201" s="54" t="str">
        <f>IF('(c) Copyricht DQS Gruppe 2024'!$XFD$3="© D Q S B IT 2020",IF(F201&lt;&gt;"",VLOOKUP(F201,TMSAETZE,2,),""),"Copyright verletzt")</f>
        <v/>
      </c>
      <c r="H201" s="13"/>
      <c r="I201" s="57" t="str">
        <f t="shared" ref="I201:I264" si="35">IF(F201&lt;&gt;"",$E$3&amp;$L$3,"")</f>
        <v/>
      </c>
      <c r="J201" s="58" t="str">
        <f t="shared" ref="J201:J264" si="36">IF(F201&lt;&gt;"",$E$4,"")</f>
        <v/>
      </c>
      <c r="K201" s="58" t="str">
        <f t="shared" ref="K201:K264" si="37">IF(F201&lt;&gt;"",$H$4,"")</f>
        <v/>
      </c>
      <c r="L201" s="58" t="str">
        <f t="shared" ref="L201:L264" si="38">IF($F201&lt;&gt;"",$I$4,"")</f>
        <v/>
      </c>
      <c r="M201" s="58" t="str">
        <f t="shared" ref="M201:M264" si="39">IF($F201&lt;&gt;"",$J$4,"")</f>
        <v/>
      </c>
      <c r="N201" s="33"/>
      <c r="O201" s="33"/>
      <c r="P201" s="106" t="str">
        <f t="shared" si="33"/>
        <v/>
      </c>
      <c r="Q201" s="156"/>
      <c r="R201" s="33">
        <v>0</v>
      </c>
      <c r="S201" s="156"/>
      <c r="T201" s="156"/>
      <c r="U201" s="63" t="str">
        <f t="shared" si="30"/>
        <v/>
      </c>
      <c r="V201" s="54" t="str">
        <f t="shared" si="31"/>
        <v/>
      </c>
      <c r="W201" s="79"/>
      <c r="X201" s="104"/>
      <c r="Y201" s="116" t="str">
        <f t="shared" ref="Y201:Y264" si="40">IF(F201&lt;&gt;"",VLOOKUP(F201,TMSAETZE,5),"")</f>
        <v/>
      </c>
      <c r="Z201" s="62" t="str">
        <f t="shared" si="34"/>
        <v/>
      </c>
    </row>
    <row r="202" spans="1:26" s="12" customFormat="1" ht="65.099999999999994" customHeight="1" thickBot="1" x14ac:dyDescent="0.25">
      <c r="A202" s="13" t="s">
        <v>69</v>
      </c>
      <c r="B202" s="2"/>
      <c r="C202" s="2"/>
      <c r="D202" s="167" t="str">
        <f t="shared" si="32"/>
        <v xml:space="preserve"> / </v>
      </c>
      <c r="E202" s="67">
        <v>193</v>
      </c>
      <c r="F202" s="53"/>
      <c r="G202" s="54" t="str">
        <f>IF('(c) Copyricht DQS Gruppe 2024'!$XFD$3="© D Q S B IT 2020",IF(F202&lt;&gt;"",VLOOKUP(F202,TMSAETZE,2,),""),"Copyright verletzt")</f>
        <v/>
      </c>
      <c r="H202" s="13"/>
      <c r="I202" s="57" t="str">
        <f t="shared" si="35"/>
        <v/>
      </c>
      <c r="J202" s="58" t="str">
        <f t="shared" si="36"/>
        <v/>
      </c>
      <c r="K202" s="58" t="str">
        <f t="shared" si="37"/>
        <v/>
      </c>
      <c r="L202" s="58" t="str">
        <f t="shared" si="38"/>
        <v/>
      </c>
      <c r="M202" s="58" t="str">
        <f t="shared" si="39"/>
        <v/>
      </c>
      <c r="N202" s="33"/>
      <c r="O202" s="33"/>
      <c r="P202" s="106" t="str">
        <f t="shared" si="33"/>
        <v/>
      </c>
      <c r="Q202" s="156"/>
      <c r="R202" s="33">
        <v>0</v>
      </c>
      <c r="S202" s="156"/>
      <c r="T202" s="156"/>
      <c r="U202" s="63" t="str">
        <f t="shared" ref="U202:U265" si="41">IF(F202&lt;&gt;"",IF((VLOOKUP(F202,TMSAETZE,4,0))="Kostensatz je Teilnehmerstunde",Q202*W202,IF((VLOOKUP(F202,TMSAETZE,4,0))="Kostensatz je Teilnehmerplatz pro Stunde",Q202*W202,W202)),"")</f>
        <v/>
      </c>
      <c r="V202" s="54" t="str">
        <f t="shared" ref="V202:V265" si="42">IF(F202&lt;&gt;"",VLOOKUP(F202,TMSAETZE,4,0)&amp;" "&amp;VLOOKUP(F202,TMSAETZE,3,0),"")</f>
        <v/>
      </c>
      <c r="W202" s="79"/>
      <c r="X202" s="104"/>
      <c r="Y202" s="116" t="str">
        <f t="shared" si="40"/>
        <v/>
      </c>
      <c r="Z202" s="62" t="str">
        <f t="shared" si="34"/>
        <v/>
      </c>
    </row>
    <row r="203" spans="1:26" s="12" customFormat="1" ht="65.099999999999994" customHeight="1" thickBot="1" x14ac:dyDescent="0.25">
      <c r="A203" s="13" t="s">
        <v>69</v>
      </c>
      <c r="B203" s="2"/>
      <c r="C203" s="2"/>
      <c r="D203" s="167" t="str">
        <f t="shared" ref="D203:D266" si="43">IF(F203&lt;&gt;45112,B203&amp;" / "&amp;C203,"Einzelmaßnahme / Präsenzmaßnahme")</f>
        <v xml:space="preserve"> / </v>
      </c>
      <c r="E203" s="67">
        <v>194</v>
      </c>
      <c r="F203" s="53"/>
      <c r="G203" s="54" t="str">
        <f>IF('(c) Copyricht DQS Gruppe 2024'!$XFD$3="© D Q S B IT 2020",IF(F203&lt;&gt;"",VLOOKUP(F203,TMSAETZE,2,),""),"Copyright verletzt")</f>
        <v/>
      </c>
      <c r="H203" s="13"/>
      <c r="I203" s="57" t="str">
        <f t="shared" si="35"/>
        <v/>
      </c>
      <c r="J203" s="58" t="str">
        <f t="shared" si="36"/>
        <v/>
      </c>
      <c r="K203" s="58" t="str">
        <f t="shared" si="37"/>
        <v/>
      </c>
      <c r="L203" s="58" t="str">
        <f t="shared" si="38"/>
        <v/>
      </c>
      <c r="M203" s="58" t="str">
        <f t="shared" si="39"/>
        <v/>
      </c>
      <c r="N203" s="33"/>
      <c r="O203" s="33"/>
      <c r="P203" s="106" t="str">
        <f t="shared" ref="P203:P266" si="44">IF(O203&lt;&gt;0,IF(O203&gt;8,"Achtung, kein §45 ggf. als §81 FBW Maßnahme beantragen!","OK"),"")</f>
        <v/>
      </c>
      <c r="Q203" s="156"/>
      <c r="R203" s="33">
        <v>0</v>
      </c>
      <c r="S203" s="156"/>
      <c r="T203" s="156"/>
      <c r="U203" s="63" t="str">
        <f t="shared" si="41"/>
        <v/>
      </c>
      <c r="V203" s="54" t="str">
        <f t="shared" si="42"/>
        <v/>
      </c>
      <c r="W203" s="79"/>
      <c r="X203" s="104"/>
      <c r="Y203" s="116" t="str">
        <f t="shared" si="40"/>
        <v/>
      </c>
      <c r="Z203" s="62" t="str">
        <f t="shared" ref="Z203:Z266" si="45">IF(F203&lt;&gt;"",IF(W203&gt;(Y203*1.25),"Achtung Typ 2 eintragen - prüfung BA",IF(W203&gt;Y203,"Stichprobe 25% Korridor siehe Hinweise ÜBDKS","OK")),"")</f>
        <v/>
      </c>
    </row>
    <row r="204" spans="1:26" s="12" customFormat="1" ht="65.099999999999994" customHeight="1" thickBot="1" x14ac:dyDescent="0.25">
      <c r="A204" s="13" t="s">
        <v>69</v>
      </c>
      <c r="B204" s="2"/>
      <c r="C204" s="2"/>
      <c r="D204" s="167" t="str">
        <f t="shared" si="43"/>
        <v xml:space="preserve"> / </v>
      </c>
      <c r="E204" s="67">
        <v>195</v>
      </c>
      <c r="F204" s="53"/>
      <c r="G204" s="54" t="str">
        <f>IF('(c) Copyricht DQS Gruppe 2024'!$XFD$3="© D Q S B IT 2020",IF(F204&lt;&gt;"",VLOOKUP(F204,TMSAETZE,2,),""),"Copyright verletzt")</f>
        <v/>
      </c>
      <c r="H204" s="13"/>
      <c r="I204" s="57" t="str">
        <f t="shared" si="35"/>
        <v/>
      </c>
      <c r="J204" s="58" t="str">
        <f t="shared" si="36"/>
        <v/>
      </c>
      <c r="K204" s="58" t="str">
        <f t="shared" si="37"/>
        <v/>
      </c>
      <c r="L204" s="58" t="str">
        <f t="shared" si="38"/>
        <v/>
      </c>
      <c r="M204" s="58" t="str">
        <f t="shared" si="39"/>
        <v/>
      </c>
      <c r="N204" s="33"/>
      <c r="O204" s="33"/>
      <c r="P204" s="106" t="str">
        <f t="shared" si="44"/>
        <v/>
      </c>
      <c r="Q204" s="156"/>
      <c r="R204" s="33">
        <v>0</v>
      </c>
      <c r="S204" s="156"/>
      <c r="T204" s="156"/>
      <c r="U204" s="63" t="str">
        <f t="shared" si="41"/>
        <v/>
      </c>
      <c r="V204" s="54" t="str">
        <f t="shared" si="42"/>
        <v/>
      </c>
      <c r="W204" s="79"/>
      <c r="X204" s="104"/>
      <c r="Y204" s="116" t="str">
        <f t="shared" si="40"/>
        <v/>
      </c>
      <c r="Z204" s="62" t="str">
        <f t="shared" si="45"/>
        <v/>
      </c>
    </row>
    <row r="205" spans="1:26" s="12" customFormat="1" ht="65.099999999999994" customHeight="1" thickBot="1" x14ac:dyDescent="0.25">
      <c r="A205" s="13" t="s">
        <v>69</v>
      </c>
      <c r="B205" s="2"/>
      <c r="C205" s="2"/>
      <c r="D205" s="167" t="str">
        <f t="shared" si="43"/>
        <v xml:space="preserve"> / </v>
      </c>
      <c r="E205" s="67">
        <v>196</v>
      </c>
      <c r="F205" s="53"/>
      <c r="G205" s="54" t="str">
        <f>IF('(c) Copyricht DQS Gruppe 2024'!$XFD$3="© D Q S B IT 2020",IF(F205&lt;&gt;"",VLOOKUP(F205,TMSAETZE,2,),""),"Copyright verletzt")</f>
        <v/>
      </c>
      <c r="H205" s="13"/>
      <c r="I205" s="57" t="str">
        <f t="shared" si="35"/>
        <v/>
      </c>
      <c r="J205" s="58" t="str">
        <f t="shared" si="36"/>
        <v/>
      </c>
      <c r="K205" s="58" t="str">
        <f t="shared" si="37"/>
        <v/>
      </c>
      <c r="L205" s="58" t="str">
        <f t="shared" si="38"/>
        <v/>
      </c>
      <c r="M205" s="58" t="str">
        <f t="shared" si="39"/>
        <v/>
      </c>
      <c r="N205" s="33"/>
      <c r="O205" s="33"/>
      <c r="P205" s="106" t="str">
        <f t="shared" si="44"/>
        <v/>
      </c>
      <c r="Q205" s="156"/>
      <c r="R205" s="33">
        <v>0</v>
      </c>
      <c r="S205" s="156"/>
      <c r="T205" s="156"/>
      <c r="U205" s="63" t="str">
        <f t="shared" si="41"/>
        <v/>
      </c>
      <c r="V205" s="54" t="str">
        <f t="shared" si="42"/>
        <v/>
      </c>
      <c r="W205" s="79"/>
      <c r="X205" s="104"/>
      <c r="Y205" s="116" t="str">
        <f t="shared" si="40"/>
        <v/>
      </c>
      <c r="Z205" s="62" t="str">
        <f t="shared" si="45"/>
        <v/>
      </c>
    </row>
    <row r="206" spans="1:26" s="12" customFormat="1" ht="65.099999999999994" customHeight="1" thickBot="1" x14ac:dyDescent="0.25">
      <c r="A206" s="13" t="s">
        <v>69</v>
      </c>
      <c r="B206" s="2"/>
      <c r="C206" s="2"/>
      <c r="D206" s="167" t="str">
        <f t="shared" si="43"/>
        <v xml:space="preserve"> / </v>
      </c>
      <c r="E206" s="67">
        <v>197</v>
      </c>
      <c r="F206" s="53"/>
      <c r="G206" s="54" t="str">
        <f>IF('(c) Copyricht DQS Gruppe 2024'!$XFD$3="© D Q S B IT 2020",IF(F206&lt;&gt;"",VLOOKUP(F206,TMSAETZE,2,),""),"Copyright verletzt")</f>
        <v/>
      </c>
      <c r="H206" s="13"/>
      <c r="I206" s="57" t="str">
        <f t="shared" si="35"/>
        <v/>
      </c>
      <c r="J206" s="58" t="str">
        <f t="shared" si="36"/>
        <v/>
      </c>
      <c r="K206" s="58" t="str">
        <f t="shared" si="37"/>
        <v/>
      </c>
      <c r="L206" s="58" t="str">
        <f t="shared" si="38"/>
        <v/>
      </c>
      <c r="M206" s="58" t="str">
        <f t="shared" si="39"/>
        <v/>
      </c>
      <c r="N206" s="33"/>
      <c r="O206" s="33"/>
      <c r="P206" s="106" t="str">
        <f t="shared" si="44"/>
        <v/>
      </c>
      <c r="Q206" s="156"/>
      <c r="R206" s="33">
        <v>0</v>
      </c>
      <c r="S206" s="156"/>
      <c r="T206" s="156"/>
      <c r="U206" s="63" t="str">
        <f t="shared" si="41"/>
        <v/>
      </c>
      <c r="V206" s="54" t="str">
        <f t="shared" si="42"/>
        <v/>
      </c>
      <c r="W206" s="79"/>
      <c r="X206" s="104"/>
      <c r="Y206" s="116" t="str">
        <f t="shared" si="40"/>
        <v/>
      </c>
      <c r="Z206" s="62" t="str">
        <f t="shared" si="45"/>
        <v/>
      </c>
    </row>
    <row r="207" spans="1:26" s="12" customFormat="1" ht="65.099999999999994" customHeight="1" thickBot="1" x14ac:dyDescent="0.25">
      <c r="A207" s="13" t="s">
        <v>69</v>
      </c>
      <c r="B207" s="2"/>
      <c r="C207" s="2"/>
      <c r="D207" s="167" t="str">
        <f t="shared" si="43"/>
        <v xml:space="preserve"> / </v>
      </c>
      <c r="E207" s="67">
        <v>198</v>
      </c>
      <c r="F207" s="53"/>
      <c r="G207" s="54" t="str">
        <f>IF('(c) Copyricht DQS Gruppe 2024'!$XFD$3="© D Q S B IT 2020",IF(F207&lt;&gt;"",VLOOKUP(F207,TMSAETZE,2,),""),"Copyright verletzt")</f>
        <v/>
      </c>
      <c r="H207" s="13"/>
      <c r="I207" s="57" t="str">
        <f t="shared" si="35"/>
        <v/>
      </c>
      <c r="J207" s="58" t="str">
        <f t="shared" si="36"/>
        <v/>
      </c>
      <c r="K207" s="58" t="str">
        <f t="shared" si="37"/>
        <v/>
      </c>
      <c r="L207" s="58" t="str">
        <f t="shared" si="38"/>
        <v/>
      </c>
      <c r="M207" s="58" t="str">
        <f t="shared" si="39"/>
        <v/>
      </c>
      <c r="N207" s="33"/>
      <c r="O207" s="33"/>
      <c r="P207" s="106" t="str">
        <f t="shared" si="44"/>
        <v/>
      </c>
      <c r="Q207" s="156"/>
      <c r="R207" s="33">
        <v>0</v>
      </c>
      <c r="S207" s="156"/>
      <c r="T207" s="156"/>
      <c r="U207" s="63" t="str">
        <f t="shared" si="41"/>
        <v/>
      </c>
      <c r="V207" s="54" t="str">
        <f t="shared" si="42"/>
        <v/>
      </c>
      <c r="W207" s="79"/>
      <c r="X207" s="104"/>
      <c r="Y207" s="116" t="str">
        <f t="shared" si="40"/>
        <v/>
      </c>
      <c r="Z207" s="62" t="str">
        <f t="shared" si="45"/>
        <v/>
      </c>
    </row>
    <row r="208" spans="1:26" s="12" customFormat="1" ht="65.099999999999994" customHeight="1" thickBot="1" x14ac:dyDescent="0.25">
      <c r="A208" s="13" t="s">
        <v>69</v>
      </c>
      <c r="B208" s="2"/>
      <c r="C208" s="2"/>
      <c r="D208" s="167" t="str">
        <f t="shared" si="43"/>
        <v xml:space="preserve"> / </v>
      </c>
      <c r="E208" s="67">
        <v>199</v>
      </c>
      <c r="F208" s="53"/>
      <c r="G208" s="54" t="str">
        <f>IF('(c) Copyricht DQS Gruppe 2024'!$XFD$3="© D Q S B IT 2020",IF(F208&lt;&gt;"",VLOOKUP(F208,TMSAETZE,2,),""),"Copyright verletzt")</f>
        <v/>
      </c>
      <c r="H208" s="13"/>
      <c r="I208" s="57" t="str">
        <f t="shared" si="35"/>
        <v/>
      </c>
      <c r="J208" s="58" t="str">
        <f t="shared" si="36"/>
        <v/>
      </c>
      <c r="K208" s="58" t="str">
        <f t="shared" si="37"/>
        <v/>
      </c>
      <c r="L208" s="58" t="str">
        <f t="shared" si="38"/>
        <v/>
      </c>
      <c r="M208" s="58" t="str">
        <f t="shared" si="39"/>
        <v/>
      </c>
      <c r="N208" s="33"/>
      <c r="O208" s="33"/>
      <c r="P208" s="106" t="str">
        <f t="shared" si="44"/>
        <v/>
      </c>
      <c r="Q208" s="156"/>
      <c r="R208" s="33">
        <v>0</v>
      </c>
      <c r="S208" s="156"/>
      <c r="T208" s="156"/>
      <c r="U208" s="63" t="str">
        <f t="shared" si="41"/>
        <v/>
      </c>
      <c r="V208" s="54" t="str">
        <f t="shared" si="42"/>
        <v/>
      </c>
      <c r="W208" s="79"/>
      <c r="X208" s="104"/>
      <c r="Y208" s="116" t="str">
        <f t="shared" si="40"/>
        <v/>
      </c>
      <c r="Z208" s="62" t="str">
        <f t="shared" si="45"/>
        <v/>
      </c>
    </row>
    <row r="209" spans="1:26" s="12" customFormat="1" ht="65.099999999999994" customHeight="1" thickBot="1" x14ac:dyDescent="0.25">
      <c r="A209" s="13" t="s">
        <v>69</v>
      </c>
      <c r="B209" s="2"/>
      <c r="C209" s="2"/>
      <c r="D209" s="167" t="str">
        <f t="shared" si="43"/>
        <v xml:space="preserve"> / </v>
      </c>
      <c r="E209" s="67">
        <v>200</v>
      </c>
      <c r="F209" s="53"/>
      <c r="G209" s="54" t="str">
        <f>IF('(c) Copyricht DQS Gruppe 2024'!$XFD$3="© D Q S B IT 2020",IF(F209&lt;&gt;"",VLOOKUP(F209,TMSAETZE,2,),""),"Copyright verletzt")</f>
        <v/>
      </c>
      <c r="H209" s="13"/>
      <c r="I209" s="57" t="str">
        <f t="shared" si="35"/>
        <v/>
      </c>
      <c r="J209" s="58" t="str">
        <f t="shared" si="36"/>
        <v/>
      </c>
      <c r="K209" s="58" t="str">
        <f t="shared" si="37"/>
        <v/>
      </c>
      <c r="L209" s="58" t="str">
        <f t="shared" si="38"/>
        <v/>
      </c>
      <c r="M209" s="58" t="str">
        <f t="shared" si="39"/>
        <v/>
      </c>
      <c r="N209" s="33"/>
      <c r="O209" s="33"/>
      <c r="P209" s="106" t="str">
        <f t="shared" si="44"/>
        <v/>
      </c>
      <c r="Q209" s="156"/>
      <c r="R209" s="33">
        <v>0</v>
      </c>
      <c r="S209" s="156"/>
      <c r="T209" s="156"/>
      <c r="U209" s="63" t="str">
        <f t="shared" si="41"/>
        <v/>
      </c>
      <c r="V209" s="54" t="str">
        <f t="shared" si="42"/>
        <v/>
      </c>
      <c r="W209" s="79"/>
      <c r="X209" s="104"/>
      <c r="Y209" s="116" t="str">
        <f t="shared" si="40"/>
        <v/>
      </c>
      <c r="Z209" s="62" t="str">
        <f t="shared" si="45"/>
        <v/>
      </c>
    </row>
    <row r="210" spans="1:26" s="12" customFormat="1" ht="65.099999999999994" customHeight="1" thickBot="1" x14ac:dyDescent="0.25">
      <c r="A210" s="13" t="s">
        <v>69</v>
      </c>
      <c r="B210" s="2"/>
      <c r="C210" s="2"/>
      <c r="D210" s="167" t="str">
        <f t="shared" si="43"/>
        <v xml:space="preserve"> / </v>
      </c>
      <c r="E210" s="67">
        <v>201</v>
      </c>
      <c r="F210" s="53"/>
      <c r="G210" s="54" t="str">
        <f>IF('(c) Copyricht DQS Gruppe 2024'!$XFD$3="© D Q S B IT 2020",IF(F210&lt;&gt;"",VLOOKUP(F210,TMSAETZE,2,),""),"Copyright verletzt")</f>
        <v/>
      </c>
      <c r="H210" s="13"/>
      <c r="I210" s="57" t="str">
        <f t="shared" si="35"/>
        <v/>
      </c>
      <c r="J210" s="58" t="str">
        <f t="shared" si="36"/>
        <v/>
      </c>
      <c r="K210" s="58" t="str">
        <f t="shared" si="37"/>
        <v/>
      </c>
      <c r="L210" s="58" t="str">
        <f t="shared" si="38"/>
        <v/>
      </c>
      <c r="M210" s="58" t="str">
        <f t="shared" si="39"/>
        <v/>
      </c>
      <c r="N210" s="33"/>
      <c r="O210" s="33"/>
      <c r="P210" s="106" t="str">
        <f t="shared" si="44"/>
        <v/>
      </c>
      <c r="Q210" s="156"/>
      <c r="R210" s="33">
        <v>0</v>
      </c>
      <c r="S210" s="156"/>
      <c r="T210" s="156"/>
      <c r="U210" s="63" t="str">
        <f t="shared" si="41"/>
        <v/>
      </c>
      <c r="V210" s="54" t="str">
        <f t="shared" si="42"/>
        <v/>
      </c>
      <c r="W210" s="79"/>
      <c r="X210" s="104"/>
      <c r="Y210" s="116" t="str">
        <f t="shared" si="40"/>
        <v/>
      </c>
      <c r="Z210" s="62" t="str">
        <f t="shared" si="45"/>
        <v/>
      </c>
    </row>
    <row r="211" spans="1:26" s="12" customFormat="1" ht="65.099999999999994" customHeight="1" thickBot="1" x14ac:dyDescent="0.25">
      <c r="A211" s="13" t="s">
        <v>69</v>
      </c>
      <c r="B211" s="2"/>
      <c r="C211" s="2"/>
      <c r="D211" s="167" t="str">
        <f t="shared" si="43"/>
        <v xml:space="preserve"> / </v>
      </c>
      <c r="E211" s="67">
        <v>202</v>
      </c>
      <c r="F211" s="53"/>
      <c r="G211" s="54" t="str">
        <f>IF('(c) Copyricht DQS Gruppe 2024'!$XFD$3="© D Q S B IT 2020",IF(F211&lt;&gt;"",VLOOKUP(F211,TMSAETZE,2,),""),"Copyright verletzt")</f>
        <v/>
      </c>
      <c r="H211" s="13"/>
      <c r="I211" s="57" t="str">
        <f t="shared" si="35"/>
        <v/>
      </c>
      <c r="J211" s="58" t="str">
        <f t="shared" si="36"/>
        <v/>
      </c>
      <c r="K211" s="58" t="str">
        <f t="shared" si="37"/>
        <v/>
      </c>
      <c r="L211" s="58" t="str">
        <f t="shared" si="38"/>
        <v/>
      </c>
      <c r="M211" s="58" t="str">
        <f t="shared" si="39"/>
        <v/>
      </c>
      <c r="N211" s="33"/>
      <c r="O211" s="33"/>
      <c r="P211" s="106" t="str">
        <f t="shared" si="44"/>
        <v/>
      </c>
      <c r="Q211" s="156"/>
      <c r="R211" s="33">
        <v>0</v>
      </c>
      <c r="S211" s="156"/>
      <c r="T211" s="156"/>
      <c r="U211" s="63" t="str">
        <f t="shared" si="41"/>
        <v/>
      </c>
      <c r="V211" s="54" t="str">
        <f t="shared" si="42"/>
        <v/>
      </c>
      <c r="W211" s="79"/>
      <c r="X211" s="104"/>
      <c r="Y211" s="116" t="str">
        <f t="shared" si="40"/>
        <v/>
      </c>
      <c r="Z211" s="62" t="str">
        <f t="shared" si="45"/>
        <v/>
      </c>
    </row>
    <row r="212" spans="1:26" s="12" customFormat="1" ht="65.099999999999994" customHeight="1" thickBot="1" x14ac:dyDescent="0.25">
      <c r="A212" s="13" t="s">
        <v>69</v>
      </c>
      <c r="B212" s="2"/>
      <c r="C212" s="2"/>
      <c r="D212" s="167" t="str">
        <f t="shared" si="43"/>
        <v xml:space="preserve"> / </v>
      </c>
      <c r="E212" s="67">
        <v>203</v>
      </c>
      <c r="F212" s="53"/>
      <c r="G212" s="54" t="str">
        <f>IF('(c) Copyricht DQS Gruppe 2024'!$XFD$3="© D Q S B IT 2020",IF(F212&lt;&gt;"",VLOOKUP(F212,TMSAETZE,2,),""),"Copyright verletzt")</f>
        <v/>
      </c>
      <c r="H212" s="13"/>
      <c r="I212" s="57" t="str">
        <f t="shared" si="35"/>
        <v/>
      </c>
      <c r="J212" s="58" t="str">
        <f t="shared" si="36"/>
        <v/>
      </c>
      <c r="K212" s="58" t="str">
        <f t="shared" si="37"/>
        <v/>
      </c>
      <c r="L212" s="58" t="str">
        <f t="shared" si="38"/>
        <v/>
      </c>
      <c r="M212" s="58" t="str">
        <f t="shared" si="39"/>
        <v/>
      </c>
      <c r="N212" s="33"/>
      <c r="O212" s="33"/>
      <c r="P212" s="106" t="str">
        <f t="shared" si="44"/>
        <v/>
      </c>
      <c r="Q212" s="156"/>
      <c r="R212" s="33">
        <v>0</v>
      </c>
      <c r="S212" s="156"/>
      <c r="T212" s="156"/>
      <c r="U212" s="63" t="str">
        <f t="shared" si="41"/>
        <v/>
      </c>
      <c r="V212" s="54" t="str">
        <f t="shared" si="42"/>
        <v/>
      </c>
      <c r="W212" s="79"/>
      <c r="X212" s="104"/>
      <c r="Y212" s="116" t="str">
        <f t="shared" si="40"/>
        <v/>
      </c>
      <c r="Z212" s="62" t="str">
        <f t="shared" si="45"/>
        <v/>
      </c>
    </row>
    <row r="213" spans="1:26" s="12" customFormat="1" ht="65.099999999999994" customHeight="1" thickBot="1" x14ac:dyDescent="0.25">
      <c r="A213" s="13" t="s">
        <v>69</v>
      </c>
      <c r="B213" s="2"/>
      <c r="C213" s="2"/>
      <c r="D213" s="167" t="str">
        <f t="shared" si="43"/>
        <v xml:space="preserve"> / </v>
      </c>
      <c r="E213" s="67">
        <v>204</v>
      </c>
      <c r="F213" s="53"/>
      <c r="G213" s="54" t="str">
        <f>IF('(c) Copyricht DQS Gruppe 2024'!$XFD$3="© D Q S B IT 2020",IF(F213&lt;&gt;"",VLOOKUP(F213,TMSAETZE,2,),""),"Copyright verletzt")</f>
        <v/>
      </c>
      <c r="H213" s="13"/>
      <c r="I213" s="57" t="str">
        <f t="shared" si="35"/>
        <v/>
      </c>
      <c r="J213" s="58" t="str">
        <f t="shared" si="36"/>
        <v/>
      </c>
      <c r="K213" s="58" t="str">
        <f t="shared" si="37"/>
        <v/>
      </c>
      <c r="L213" s="58" t="str">
        <f t="shared" si="38"/>
        <v/>
      </c>
      <c r="M213" s="58" t="str">
        <f t="shared" si="39"/>
        <v/>
      </c>
      <c r="N213" s="33"/>
      <c r="O213" s="33"/>
      <c r="P213" s="106" t="str">
        <f t="shared" si="44"/>
        <v/>
      </c>
      <c r="Q213" s="156"/>
      <c r="R213" s="33">
        <v>0</v>
      </c>
      <c r="S213" s="156"/>
      <c r="T213" s="156"/>
      <c r="U213" s="63" t="str">
        <f t="shared" si="41"/>
        <v/>
      </c>
      <c r="V213" s="54" t="str">
        <f t="shared" si="42"/>
        <v/>
      </c>
      <c r="W213" s="79"/>
      <c r="X213" s="104"/>
      <c r="Y213" s="116" t="str">
        <f t="shared" si="40"/>
        <v/>
      </c>
      <c r="Z213" s="62" t="str">
        <f t="shared" si="45"/>
        <v/>
      </c>
    </row>
    <row r="214" spans="1:26" s="12" customFormat="1" ht="65.099999999999994" customHeight="1" thickBot="1" x14ac:dyDescent="0.25">
      <c r="A214" s="13" t="s">
        <v>69</v>
      </c>
      <c r="B214" s="2"/>
      <c r="C214" s="2"/>
      <c r="D214" s="167" t="str">
        <f t="shared" si="43"/>
        <v xml:space="preserve"> / </v>
      </c>
      <c r="E214" s="67">
        <v>205</v>
      </c>
      <c r="F214" s="53"/>
      <c r="G214" s="54" t="str">
        <f>IF('(c) Copyricht DQS Gruppe 2024'!$XFD$3="© D Q S B IT 2020",IF(F214&lt;&gt;"",VLOOKUP(F214,TMSAETZE,2,),""),"Copyright verletzt")</f>
        <v/>
      </c>
      <c r="H214" s="13"/>
      <c r="I214" s="57" t="str">
        <f t="shared" si="35"/>
        <v/>
      </c>
      <c r="J214" s="58" t="str">
        <f t="shared" si="36"/>
        <v/>
      </c>
      <c r="K214" s="58" t="str">
        <f t="shared" si="37"/>
        <v/>
      </c>
      <c r="L214" s="58" t="str">
        <f t="shared" si="38"/>
        <v/>
      </c>
      <c r="M214" s="58" t="str">
        <f t="shared" si="39"/>
        <v/>
      </c>
      <c r="N214" s="33"/>
      <c r="O214" s="33"/>
      <c r="P214" s="106" t="str">
        <f t="shared" si="44"/>
        <v/>
      </c>
      <c r="Q214" s="156"/>
      <c r="R214" s="33">
        <v>0</v>
      </c>
      <c r="S214" s="156"/>
      <c r="T214" s="156"/>
      <c r="U214" s="63" t="str">
        <f t="shared" si="41"/>
        <v/>
      </c>
      <c r="V214" s="54" t="str">
        <f t="shared" si="42"/>
        <v/>
      </c>
      <c r="W214" s="79"/>
      <c r="X214" s="104"/>
      <c r="Y214" s="116" t="str">
        <f t="shared" si="40"/>
        <v/>
      </c>
      <c r="Z214" s="62" t="str">
        <f t="shared" si="45"/>
        <v/>
      </c>
    </row>
    <row r="215" spans="1:26" s="12" customFormat="1" ht="65.099999999999994" customHeight="1" thickBot="1" x14ac:dyDescent="0.25">
      <c r="A215" s="13" t="s">
        <v>69</v>
      </c>
      <c r="B215" s="2"/>
      <c r="C215" s="2"/>
      <c r="D215" s="167" t="str">
        <f t="shared" si="43"/>
        <v xml:space="preserve"> / </v>
      </c>
      <c r="E215" s="67">
        <v>206</v>
      </c>
      <c r="F215" s="53"/>
      <c r="G215" s="54" t="str">
        <f>IF('(c) Copyricht DQS Gruppe 2024'!$XFD$3="© D Q S B IT 2020",IF(F215&lt;&gt;"",VLOOKUP(F215,TMSAETZE,2,),""),"Copyright verletzt")</f>
        <v/>
      </c>
      <c r="H215" s="13"/>
      <c r="I215" s="57" t="str">
        <f t="shared" si="35"/>
        <v/>
      </c>
      <c r="J215" s="58" t="str">
        <f t="shared" si="36"/>
        <v/>
      </c>
      <c r="K215" s="58" t="str">
        <f t="shared" si="37"/>
        <v/>
      </c>
      <c r="L215" s="58" t="str">
        <f t="shared" si="38"/>
        <v/>
      </c>
      <c r="M215" s="58" t="str">
        <f t="shared" si="39"/>
        <v/>
      </c>
      <c r="N215" s="33"/>
      <c r="O215" s="33"/>
      <c r="P215" s="106" t="str">
        <f t="shared" si="44"/>
        <v/>
      </c>
      <c r="Q215" s="156"/>
      <c r="R215" s="33">
        <v>0</v>
      </c>
      <c r="S215" s="156"/>
      <c r="T215" s="156"/>
      <c r="U215" s="63" t="str">
        <f t="shared" si="41"/>
        <v/>
      </c>
      <c r="V215" s="54" t="str">
        <f t="shared" si="42"/>
        <v/>
      </c>
      <c r="W215" s="79"/>
      <c r="X215" s="104"/>
      <c r="Y215" s="116" t="str">
        <f t="shared" si="40"/>
        <v/>
      </c>
      <c r="Z215" s="62" t="str">
        <f t="shared" si="45"/>
        <v/>
      </c>
    </row>
    <row r="216" spans="1:26" s="12" customFormat="1" ht="65.099999999999994" customHeight="1" thickBot="1" x14ac:dyDescent="0.25">
      <c r="A216" s="13" t="s">
        <v>69</v>
      </c>
      <c r="B216" s="2"/>
      <c r="C216" s="2"/>
      <c r="D216" s="167" t="str">
        <f t="shared" si="43"/>
        <v xml:space="preserve"> / </v>
      </c>
      <c r="E216" s="67">
        <v>207</v>
      </c>
      <c r="F216" s="53"/>
      <c r="G216" s="54" t="str">
        <f>IF('(c) Copyricht DQS Gruppe 2024'!$XFD$3="© D Q S B IT 2020",IF(F216&lt;&gt;"",VLOOKUP(F216,TMSAETZE,2,),""),"Copyright verletzt")</f>
        <v/>
      </c>
      <c r="H216" s="13"/>
      <c r="I216" s="57" t="str">
        <f t="shared" si="35"/>
        <v/>
      </c>
      <c r="J216" s="58" t="str">
        <f t="shared" si="36"/>
        <v/>
      </c>
      <c r="K216" s="58" t="str">
        <f t="shared" si="37"/>
        <v/>
      </c>
      <c r="L216" s="58" t="str">
        <f t="shared" si="38"/>
        <v/>
      </c>
      <c r="M216" s="58" t="str">
        <f t="shared" si="39"/>
        <v/>
      </c>
      <c r="N216" s="33"/>
      <c r="O216" s="33"/>
      <c r="P216" s="106" t="str">
        <f t="shared" si="44"/>
        <v/>
      </c>
      <c r="Q216" s="156"/>
      <c r="R216" s="33">
        <v>0</v>
      </c>
      <c r="S216" s="156"/>
      <c r="T216" s="156"/>
      <c r="U216" s="63" t="str">
        <f t="shared" si="41"/>
        <v/>
      </c>
      <c r="V216" s="54" t="str">
        <f t="shared" si="42"/>
        <v/>
      </c>
      <c r="W216" s="79"/>
      <c r="X216" s="104"/>
      <c r="Y216" s="116" t="str">
        <f t="shared" si="40"/>
        <v/>
      </c>
      <c r="Z216" s="62" t="str">
        <f t="shared" si="45"/>
        <v/>
      </c>
    </row>
    <row r="217" spans="1:26" s="12" customFormat="1" ht="65.099999999999994" customHeight="1" thickBot="1" x14ac:dyDescent="0.25">
      <c r="A217" s="13" t="s">
        <v>69</v>
      </c>
      <c r="B217" s="2"/>
      <c r="C217" s="2"/>
      <c r="D217" s="167" t="str">
        <f t="shared" si="43"/>
        <v xml:space="preserve"> / </v>
      </c>
      <c r="E217" s="67">
        <v>208</v>
      </c>
      <c r="F217" s="53"/>
      <c r="G217" s="54" t="str">
        <f>IF('(c) Copyricht DQS Gruppe 2024'!$XFD$3="© D Q S B IT 2020",IF(F217&lt;&gt;"",VLOOKUP(F217,TMSAETZE,2,),""),"Copyright verletzt")</f>
        <v/>
      </c>
      <c r="H217" s="13"/>
      <c r="I217" s="57" t="str">
        <f t="shared" si="35"/>
        <v/>
      </c>
      <c r="J217" s="58" t="str">
        <f t="shared" si="36"/>
        <v/>
      </c>
      <c r="K217" s="58" t="str">
        <f t="shared" si="37"/>
        <v/>
      </c>
      <c r="L217" s="58" t="str">
        <f t="shared" si="38"/>
        <v/>
      </c>
      <c r="M217" s="58" t="str">
        <f t="shared" si="39"/>
        <v/>
      </c>
      <c r="N217" s="33"/>
      <c r="O217" s="33"/>
      <c r="P217" s="106" t="str">
        <f t="shared" si="44"/>
        <v/>
      </c>
      <c r="Q217" s="156"/>
      <c r="R217" s="33">
        <v>0</v>
      </c>
      <c r="S217" s="156"/>
      <c r="T217" s="156"/>
      <c r="U217" s="63" t="str">
        <f t="shared" si="41"/>
        <v/>
      </c>
      <c r="V217" s="54" t="str">
        <f t="shared" si="42"/>
        <v/>
      </c>
      <c r="W217" s="79"/>
      <c r="X217" s="104"/>
      <c r="Y217" s="116" t="str">
        <f t="shared" si="40"/>
        <v/>
      </c>
      <c r="Z217" s="62" t="str">
        <f t="shared" si="45"/>
        <v/>
      </c>
    </row>
    <row r="218" spans="1:26" s="12" customFormat="1" ht="65.099999999999994" customHeight="1" thickBot="1" x14ac:dyDescent="0.25">
      <c r="A218" s="13" t="s">
        <v>69</v>
      </c>
      <c r="B218" s="2"/>
      <c r="C218" s="2"/>
      <c r="D218" s="167" t="str">
        <f t="shared" si="43"/>
        <v xml:space="preserve"> / </v>
      </c>
      <c r="E218" s="67">
        <v>209</v>
      </c>
      <c r="F218" s="53"/>
      <c r="G218" s="54" t="str">
        <f>IF('(c) Copyricht DQS Gruppe 2024'!$XFD$3="© D Q S B IT 2020",IF(F218&lt;&gt;"",VLOOKUP(F218,TMSAETZE,2,),""),"Copyright verletzt")</f>
        <v/>
      </c>
      <c r="H218" s="13"/>
      <c r="I218" s="57" t="str">
        <f t="shared" si="35"/>
        <v/>
      </c>
      <c r="J218" s="58" t="str">
        <f t="shared" si="36"/>
        <v/>
      </c>
      <c r="K218" s="58" t="str">
        <f t="shared" si="37"/>
        <v/>
      </c>
      <c r="L218" s="58" t="str">
        <f t="shared" si="38"/>
        <v/>
      </c>
      <c r="M218" s="58" t="str">
        <f t="shared" si="39"/>
        <v/>
      </c>
      <c r="N218" s="33"/>
      <c r="O218" s="33"/>
      <c r="P218" s="106" t="str">
        <f t="shared" si="44"/>
        <v/>
      </c>
      <c r="Q218" s="156"/>
      <c r="R218" s="33">
        <v>0</v>
      </c>
      <c r="S218" s="156"/>
      <c r="T218" s="156"/>
      <c r="U218" s="63" t="str">
        <f t="shared" si="41"/>
        <v/>
      </c>
      <c r="V218" s="54" t="str">
        <f t="shared" si="42"/>
        <v/>
      </c>
      <c r="W218" s="79"/>
      <c r="X218" s="104"/>
      <c r="Y218" s="116" t="str">
        <f t="shared" si="40"/>
        <v/>
      </c>
      <c r="Z218" s="62" t="str">
        <f t="shared" si="45"/>
        <v/>
      </c>
    </row>
    <row r="219" spans="1:26" s="12" customFormat="1" ht="65.099999999999994" customHeight="1" thickBot="1" x14ac:dyDescent="0.25">
      <c r="A219" s="13" t="s">
        <v>69</v>
      </c>
      <c r="B219" s="2"/>
      <c r="C219" s="2"/>
      <c r="D219" s="167" t="str">
        <f t="shared" si="43"/>
        <v xml:space="preserve"> / </v>
      </c>
      <c r="E219" s="67">
        <v>210</v>
      </c>
      <c r="F219" s="53"/>
      <c r="G219" s="54" t="str">
        <f>IF('(c) Copyricht DQS Gruppe 2024'!$XFD$3="© D Q S B IT 2020",IF(F219&lt;&gt;"",VLOOKUP(F219,TMSAETZE,2,),""),"Copyright verletzt")</f>
        <v/>
      </c>
      <c r="H219" s="13"/>
      <c r="I219" s="57" t="str">
        <f t="shared" si="35"/>
        <v/>
      </c>
      <c r="J219" s="58" t="str">
        <f t="shared" si="36"/>
        <v/>
      </c>
      <c r="K219" s="58" t="str">
        <f t="shared" si="37"/>
        <v/>
      </c>
      <c r="L219" s="58" t="str">
        <f t="shared" si="38"/>
        <v/>
      </c>
      <c r="M219" s="58" t="str">
        <f t="shared" si="39"/>
        <v/>
      </c>
      <c r="N219" s="33"/>
      <c r="O219" s="33"/>
      <c r="P219" s="106" t="str">
        <f t="shared" si="44"/>
        <v/>
      </c>
      <c r="Q219" s="156"/>
      <c r="R219" s="33">
        <v>0</v>
      </c>
      <c r="S219" s="156"/>
      <c r="T219" s="156"/>
      <c r="U219" s="63" t="str">
        <f t="shared" si="41"/>
        <v/>
      </c>
      <c r="V219" s="54" t="str">
        <f t="shared" si="42"/>
        <v/>
      </c>
      <c r="W219" s="79"/>
      <c r="X219" s="104"/>
      <c r="Y219" s="116" t="str">
        <f t="shared" si="40"/>
        <v/>
      </c>
      <c r="Z219" s="62" t="str">
        <f t="shared" si="45"/>
        <v/>
      </c>
    </row>
    <row r="220" spans="1:26" s="12" customFormat="1" ht="65.099999999999994" customHeight="1" thickBot="1" x14ac:dyDescent="0.25">
      <c r="A220" s="13" t="s">
        <v>69</v>
      </c>
      <c r="B220" s="2"/>
      <c r="C220" s="2"/>
      <c r="D220" s="167" t="str">
        <f t="shared" si="43"/>
        <v xml:space="preserve"> / </v>
      </c>
      <c r="E220" s="67">
        <v>211</v>
      </c>
      <c r="F220" s="53"/>
      <c r="G220" s="54" t="str">
        <f>IF('(c) Copyricht DQS Gruppe 2024'!$XFD$3="© D Q S B IT 2020",IF(F220&lt;&gt;"",VLOOKUP(F220,TMSAETZE,2,),""),"Copyright verletzt")</f>
        <v/>
      </c>
      <c r="H220" s="13"/>
      <c r="I220" s="57" t="str">
        <f t="shared" si="35"/>
        <v/>
      </c>
      <c r="J220" s="58" t="str">
        <f t="shared" si="36"/>
        <v/>
      </c>
      <c r="K220" s="58" t="str">
        <f t="shared" si="37"/>
        <v/>
      </c>
      <c r="L220" s="58" t="str">
        <f t="shared" si="38"/>
        <v/>
      </c>
      <c r="M220" s="58" t="str">
        <f t="shared" si="39"/>
        <v/>
      </c>
      <c r="N220" s="33"/>
      <c r="O220" s="33"/>
      <c r="P220" s="106" t="str">
        <f t="shared" si="44"/>
        <v/>
      </c>
      <c r="Q220" s="156"/>
      <c r="R220" s="33">
        <v>0</v>
      </c>
      <c r="S220" s="156"/>
      <c r="T220" s="156"/>
      <c r="U220" s="63" t="str">
        <f t="shared" si="41"/>
        <v/>
      </c>
      <c r="V220" s="54" t="str">
        <f t="shared" si="42"/>
        <v/>
      </c>
      <c r="W220" s="79"/>
      <c r="X220" s="104"/>
      <c r="Y220" s="116" t="str">
        <f t="shared" si="40"/>
        <v/>
      </c>
      <c r="Z220" s="62" t="str">
        <f t="shared" si="45"/>
        <v/>
      </c>
    </row>
    <row r="221" spans="1:26" s="12" customFormat="1" ht="65.099999999999994" customHeight="1" thickBot="1" x14ac:dyDescent="0.25">
      <c r="A221" s="13" t="s">
        <v>69</v>
      </c>
      <c r="B221" s="2"/>
      <c r="C221" s="2"/>
      <c r="D221" s="167" t="str">
        <f t="shared" si="43"/>
        <v xml:space="preserve"> / </v>
      </c>
      <c r="E221" s="67">
        <v>212</v>
      </c>
      <c r="F221" s="53"/>
      <c r="G221" s="54" t="str">
        <f>IF('(c) Copyricht DQS Gruppe 2024'!$XFD$3="© D Q S B IT 2020",IF(F221&lt;&gt;"",VLOOKUP(F221,TMSAETZE,2,),""),"Copyright verletzt")</f>
        <v/>
      </c>
      <c r="H221" s="13"/>
      <c r="I221" s="57" t="str">
        <f t="shared" si="35"/>
        <v/>
      </c>
      <c r="J221" s="58" t="str">
        <f t="shared" si="36"/>
        <v/>
      </c>
      <c r="K221" s="58" t="str">
        <f t="shared" si="37"/>
        <v/>
      </c>
      <c r="L221" s="58" t="str">
        <f t="shared" si="38"/>
        <v/>
      </c>
      <c r="M221" s="58" t="str">
        <f t="shared" si="39"/>
        <v/>
      </c>
      <c r="N221" s="33"/>
      <c r="O221" s="33"/>
      <c r="P221" s="106" t="str">
        <f t="shared" si="44"/>
        <v/>
      </c>
      <c r="Q221" s="156"/>
      <c r="R221" s="33">
        <v>0</v>
      </c>
      <c r="S221" s="156"/>
      <c r="T221" s="156"/>
      <c r="U221" s="63" t="str">
        <f t="shared" si="41"/>
        <v/>
      </c>
      <c r="V221" s="54" t="str">
        <f t="shared" si="42"/>
        <v/>
      </c>
      <c r="W221" s="79"/>
      <c r="X221" s="104"/>
      <c r="Y221" s="116" t="str">
        <f t="shared" si="40"/>
        <v/>
      </c>
      <c r="Z221" s="62" t="str">
        <f t="shared" si="45"/>
        <v/>
      </c>
    </row>
    <row r="222" spans="1:26" s="12" customFormat="1" ht="65.099999999999994" customHeight="1" thickBot="1" x14ac:dyDescent="0.25">
      <c r="A222" s="13" t="s">
        <v>69</v>
      </c>
      <c r="B222" s="2"/>
      <c r="C222" s="2"/>
      <c r="D222" s="167" t="str">
        <f t="shared" si="43"/>
        <v xml:space="preserve"> / </v>
      </c>
      <c r="E222" s="67">
        <v>213</v>
      </c>
      <c r="F222" s="53"/>
      <c r="G222" s="54" t="str">
        <f>IF('(c) Copyricht DQS Gruppe 2024'!$XFD$3="© D Q S B IT 2020",IF(F222&lt;&gt;"",VLOOKUP(F222,TMSAETZE,2,),""),"Copyright verletzt")</f>
        <v/>
      </c>
      <c r="H222" s="13"/>
      <c r="I222" s="57" t="str">
        <f t="shared" si="35"/>
        <v/>
      </c>
      <c r="J222" s="58" t="str">
        <f t="shared" si="36"/>
        <v/>
      </c>
      <c r="K222" s="58" t="str">
        <f t="shared" si="37"/>
        <v/>
      </c>
      <c r="L222" s="58" t="str">
        <f t="shared" si="38"/>
        <v/>
      </c>
      <c r="M222" s="58" t="str">
        <f t="shared" si="39"/>
        <v/>
      </c>
      <c r="N222" s="33"/>
      <c r="O222" s="33"/>
      <c r="P222" s="106" t="str">
        <f t="shared" si="44"/>
        <v/>
      </c>
      <c r="Q222" s="156"/>
      <c r="R222" s="33">
        <v>0</v>
      </c>
      <c r="S222" s="156"/>
      <c r="T222" s="156"/>
      <c r="U222" s="63" t="str">
        <f t="shared" si="41"/>
        <v/>
      </c>
      <c r="V222" s="54" t="str">
        <f t="shared" si="42"/>
        <v/>
      </c>
      <c r="W222" s="79"/>
      <c r="X222" s="104"/>
      <c r="Y222" s="116" t="str">
        <f t="shared" si="40"/>
        <v/>
      </c>
      <c r="Z222" s="62" t="str">
        <f t="shared" si="45"/>
        <v/>
      </c>
    </row>
    <row r="223" spans="1:26" s="12" customFormat="1" ht="65.099999999999994" customHeight="1" thickBot="1" x14ac:dyDescent="0.25">
      <c r="A223" s="13" t="s">
        <v>69</v>
      </c>
      <c r="B223" s="2"/>
      <c r="C223" s="2"/>
      <c r="D223" s="167" t="str">
        <f t="shared" si="43"/>
        <v xml:space="preserve"> / </v>
      </c>
      <c r="E223" s="67">
        <v>214</v>
      </c>
      <c r="F223" s="53"/>
      <c r="G223" s="54" t="str">
        <f>IF('(c) Copyricht DQS Gruppe 2024'!$XFD$3="© D Q S B IT 2020",IF(F223&lt;&gt;"",VLOOKUP(F223,TMSAETZE,2,),""),"Copyright verletzt")</f>
        <v/>
      </c>
      <c r="H223" s="13"/>
      <c r="I223" s="57" t="str">
        <f t="shared" si="35"/>
        <v/>
      </c>
      <c r="J223" s="58" t="str">
        <f t="shared" si="36"/>
        <v/>
      </c>
      <c r="K223" s="58" t="str">
        <f t="shared" si="37"/>
        <v/>
      </c>
      <c r="L223" s="58" t="str">
        <f t="shared" si="38"/>
        <v/>
      </c>
      <c r="M223" s="58" t="str">
        <f t="shared" si="39"/>
        <v/>
      </c>
      <c r="N223" s="33"/>
      <c r="O223" s="33"/>
      <c r="P223" s="106" t="str">
        <f t="shared" si="44"/>
        <v/>
      </c>
      <c r="Q223" s="156"/>
      <c r="R223" s="33">
        <v>0</v>
      </c>
      <c r="S223" s="156"/>
      <c r="T223" s="156"/>
      <c r="U223" s="63" t="str">
        <f t="shared" si="41"/>
        <v/>
      </c>
      <c r="V223" s="54" t="str">
        <f t="shared" si="42"/>
        <v/>
      </c>
      <c r="W223" s="79"/>
      <c r="X223" s="104"/>
      <c r="Y223" s="116" t="str">
        <f t="shared" si="40"/>
        <v/>
      </c>
      <c r="Z223" s="62" t="str">
        <f t="shared" si="45"/>
        <v/>
      </c>
    </row>
    <row r="224" spans="1:26" s="12" customFormat="1" ht="65.099999999999994" customHeight="1" thickBot="1" x14ac:dyDescent="0.25">
      <c r="A224" s="13" t="s">
        <v>69</v>
      </c>
      <c r="B224" s="2"/>
      <c r="C224" s="2"/>
      <c r="D224" s="167" t="str">
        <f t="shared" si="43"/>
        <v xml:space="preserve"> / </v>
      </c>
      <c r="E224" s="67">
        <v>215</v>
      </c>
      <c r="F224" s="53"/>
      <c r="G224" s="54" t="str">
        <f>IF('(c) Copyricht DQS Gruppe 2024'!$XFD$3="© D Q S B IT 2020",IF(F224&lt;&gt;"",VLOOKUP(F224,TMSAETZE,2,),""),"Copyright verletzt")</f>
        <v/>
      </c>
      <c r="H224" s="13"/>
      <c r="I224" s="57" t="str">
        <f t="shared" si="35"/>
        <v/>
      </c>
      <c r="J224" s="58" t="str">
        <f t="shared" si="36"/>
        <v/>
      </c>
      <c r="K224" s="58" t="str">
        <f t="shared" si="37"/>
        <v/>
      </c>
      <c r="L224" s="58" t="str">
        <f t="shared" si="38"/>
        <v/>
      </c>
      <c r="M224" s="58" t="str">
        <f t="shared" si="39"/>
        <v/>
      </c>
      <c r="N224" s="33"/>
      <c r="O224" s="33"/>
      <c r="P224" s="106" t="str">
        <f t="shared" si="44"/>
        <v/>
      </c>
      <c r="Q224" s="156"/>
      <c r="R224" s="33">
        <v>0</v>
      </c>
      <c r="S224" s="156"/>
      <c r="T224" s="156"/>
      <c r="U224" s="63" t="str">
        <f t="shared" si="41"/>
        <v/>
      </c>
      <c r="V224" s="54" t="str">
        <f t="shared" si="42"/>
        <v/>
      </c>
      <c r="W224" s="79"/>
      <c r="X224" s="104"/>
      <c r="Y224" s="116" t="str">
        <f t="shared" si="40"/>
        <v/>
      </c>
      <c r="Z224" s="62" t="str">
        <f t="shared" si="45"/>
        <v/>
      </c>
    </row>
    <row r="225" spans="1:26" s="12" customFormat="1" ht="65.099999999999994" customHeight="1" thickBot="1" x14ac:dyDescent="0.25">
      <c r="A225" s="13" t="s">
        <v>69</v>
      </c>
      <c r="B225" s="2"/>
      <c r="C225" s="2"/>
      <c r="D225" s="167" t="str">
        <f t="shared" si="43"/>
        <v xml:space="preserve"> / </v>
      </c>
      <c r="E225" s="67">
        <v>216</v>
      </c>
      <c r="F225" s="53"/>
      <c r="G225" s="54" t="str">
        <f>IF('(c) Copyricht DQS Gruppe 2024'!$XFD$3="© D Q S B IT 2020",IF(F225&lt;&gt;"",VLOOKUP(F225,TMSAETZE,2,),""),"Copyright verletzt")</f>
        <v/>
      </c>
      <c r="H225" s="13"/>
      <c r="I225" s="57" t="str">
        <f t="shared" si="35"/>
        <v/>
      </c>
      <c r="J225" s="58" t="str">
        <f t="shared" si="36"/>
        <v/>
      </c>
      <c r="K225" s="58" t="str">
        <f t="shared" si="37"/>
        <v/>
      </c>
      <c r="L225" s="58" t="str">
        <f t="shared" si="38"/>
        <v/>
      </c>
      <c r="M225" s="58" t="str">
        <f t="shared" si="39"/>
        <v/>
      </c>
      <c r="N225" s="33"/>
      <c r="O225" s="33"/>
      <c r="P225" s="106" t="str">
        <f t="shared" si="44"/>
        <v/>
      </c>
      <c r="Q225" s="156"/>
      <c r="R225" s="33">
        <v>0</v>
      </c>
      <c r="S225" s="156"/>
      <c r="T225" s="156"/>
      <c r="U225" s="63" t="str">
        <f t="shared" si="41"/>
        <v/>
      </c>
      <c r="V225" s="54" t="str">
        <f t="shared" si="42"/>
        <v/>
      </c>
      <c r="W225" s="79"/>
      <c r="X225" s="104"/>
      <c r="Y225" s="116" t="str">
        <f t="shared" si="40"/>
        <v/>
      </c>
      <c r="Z225" s="62" t="str">
        <f t="shared" si="45"/>
        <v/>
      </c>
    </row>
    <row r="226" spans="1:26" s="12" customFormat="1" ht="65.099999999999994" customHeight="1" thickBot="1" x14ac:dyDescent="0.25">
      <c r="A226" s="13" t="s">
        <v>69</v>
      </c>
      <c r="B226" s="2"/>
      <c r="C226" s="2"/>
      <c r="D226" s="167" t="str">
        <f t="shared" si="43"/>
        <v xml:space="preserve"> / </v>
      </c>
      <c r="E226" s="67">
        <v>217</v>
      </c>
      <c r="F226" s="53"/>
      <c r="G226" s="54" t="str">
        <f>IF('(c) Copyricht DQS Gruppe 2024'!$XFD$3="© D Q S B IT 2020",IF(F226&lt;&gt;"",VLOOKUP(F226,TMSAETZE,2,),""),"Copyright verletzt")</f>
        <v/>
      </c>
      <c r="H226" s="13"/>
      <c r="I226" s="57" t="str">
        <f t="shared" si="35"/>
        <v/>
      </c>
      <c r="J226" s="58" t="str">
        <f t="shared" si="36"/>
        <v/>
      </c>
      <c r="K226" s="58" t="str">
        <f t="shared" si="37"/>
        <v/>
      </c>
      <c r="L226" s="58" t="str">
        <f t="shared" si="38"/>
        <v/>
      </c>
      <c r="M226" s="58" t="str">
        <f t="shared" si="39"/>
        <v/>
      </c>
      <c r="N226" s="33"/>
      <c r="O226" s="33"/>
      <c r="P226" s="106" t="str">
        <f t="shared" si="44"/>
        <v/>
      </c>
      <c r="Q226" s="156"/>
      <c r="R226" s="33">
        <v>0</v>
      </c>
      <c r="S226" s="156"/>
      <c r="T226" s="156"/>
      <c r="U226" s="63" t="str">
        <f t="shared" si="41"/>
        <v/>
      </c>
      <c r="V226" s="54" t="str">
        <f t="shared" si="42"/>
        <v/>
      </c>
      <c r="W226" s="79"/>
      <c r="X226" s="104"/>
      <c r="Y226" s="116" t="str">
        <f t="shared" si="40"/>
        <v/>
      </c>
      <c r="Z226" s="62" t="str">
        <f t="shared" si="45"/>
        <v/>
      </c>
    </row>
    <row r="227" spans="1:26" s="12" customFormat="1" ht="65.099999999999994" customHeight="1" thickBot="1" x14ac:dyDescent="0.25">
      <c r="A227" s="13" t="s">
        <v>69</v>
      </c>
      <c r="B227" s="2"/>
      <c r="C227" s="2"/>
      <c r="D227" s="167" t="str">
        <f t="shared" si="43"/>
        <v xml:space="preserve"> / </v>
      </c>
      <c r="E227" s="67">
        <v>218</v>
      </c>
      <c r="F227" s="53"/>
      <c r="G227" s="54" t="str">
        <f>IF('(c) Copyricht DQS Gruppe 2024'!$XFD$3="© D Q S B IT 2020",IF(F227&lt;&gt;"",VLOOKUP(F227,TMSAETZE,2,),""),"Copyright verletzt")</f>
        <v/>
      </c>
      <c r="H227" s="13"/>
      <c r="I227" s="57" t="str">
        <f t="shared" si="35"/>
        <v/>
      </c>
      <c r="J227" s="58" t="str">
        <f t="shared" si="36"/>
        <v/>
      </c>
      <c r="K227" s="58" t="str">
        <f t="shared" si="37"/>
        <v/>
      </c>
      <c r="L227" s="58" t="str">
        <f t="shared" si="38"/>
        <v/>
      </c>
      <c r="M227" s="58" t="str">
        <f t="shared" si="39"/>
        <v/>
      </c>
      <c r="N227" s="33"/>
      <c r="O227" s="33"/>
      <c r="P227" s="106" t="str">
        <f t="shared" si="44"/>
        <v/>
      </c>
      <c r="Q227" s="156"/>
      <c r="R227" s="33">
        <v>0</v>
      </c>
      <c r="S227" s="156"/>
      <c r="T227" s="156"/>
      <c r="U227" s="63" t="str">
        <f t="shared" si="41"/>
        <v/>
      </c>
      <c r="V227" s="54" t="str">
        <f t="shared" si="42"/>
        <v/>
      </c>
      <c r="W227" s="79"/>
      <c r="X227" s="104"/>
      <c r="Y227" s="116" t="str">
        <f t="shared" si="40"/>
        <v/>
      </c>
      <c r="Z227" s="62" t="str">
        <f t="shared" si="45"/>
        <v/>
      </c>
    </row>
    <row r="228" spans="1:26" s="12" customFormat="1" ht="65.099999999999994" customHeight="1" thickBot="1" x14ac:dyDescent="0.25">
      <c r="A228" s="13" t="s">
        <v>69</v>
      </c>
      <c r="B228" s="2"/>
      <c r="C228" s="2"/>
      <c r="D228" s="167" t="str">
        <f t="shared" si="43"/>
        <v xml:space="preserve"> / </v>
      </c>
      <c r="E228" s="67">
        <v>219</v>
      </c>
      <c r="F228" s="53"/>
      <c r="G228" s="54" t="str">
        <f>IF('(c) Copyricht DQS Gruppe 2024'!$XFD$3="© D Q S B IT 2020",IF(F228&lt;&gt;"",VLOOKUP(F228,TMSAETZE,2,),""),"Copyright verletzt")</f>
        <v/>
      </c>
      <c r="H228" s="13"/>
      <c r="I228" s="57" t="str">
        <f t="shared" si="35"/>
        <v/>
      </c>
      <c r="J228" s="58" t="str">
        <f t="shared" si="36"/>
        <v/>
      </c>
      <c r="K228" s="58" t="str">
        <f t="shared" si="37"/>
        <v/>
      </c>
      <c r="L228" s="58" t="str">
        <f t="shared" si="38"/>
        <v/>
      </c>
      <c r="M228" s="58" t="str">
        <f t="shared" si="39"/>
        <v/>
      </c>
      <c r="N228" s="33"/>
      <c r="O228" s="33"/>
      <c r="P228" s="106" t="str">
        <f t="shared" si="44"/>
        <v/>
      </c>
      <c r="Q228" s="156"/>
      <c r="R228" s="33">
        <v>0</v>
      </c>
      <c r="S228" s="156"/>
      <c r="T228" s="156"/>
      <c r="U228" s="63" t="str">
        <f t="shared" si="41"/>
        <v/>
      </c>
      <c r="V228" s="54" t="str">
        <f t="shared" si="42"/>
        <v/>
      </c>
      <c r="W228" s="79"/>
      <c r="X228" s="104"/>
      <c r="Y228" s="116" t="str">
        <f t="shared" si="40"/>
        <v/>
      </c>
      <c r="Z228" s="62" t="str">
        <f t="shared" si="45"/>
        <v/>
      </c>
    </row>
    <row r="229" spans="1:26" s="12" customFormat="1" ht="65.099999999999994" customHeight="1" thickBot="1" x14ac:dyDescent="0.25">
      <c r="A229" s="13" t="s">
        <v>69</v>
      </c>
      <c r="B229" s="2"/>
      <c r="C229" s="2"/>
      <c r="D229" s="167" t="str">
        <f t="shared" si="43"/>
        <v xml:space="preserve"> / </v>
      </c>
      <c r="E229" s="67">
        <v>220</v>
      </c>
      <c r="F229" s="53"/>
      <c r="G229" s="54" t="str">
        <f>IF('(c) Copyricht DQS Gruppe 2024'!$XFD$3="© D Q S B IT 2020",IF(F229&lt;&gt;"",VLOOKUP(F229,TMSAETZE,2,),""),"Copyright verletzt")</f>
        <v/>
      </c>
      <c r="H229" s="13"/>
      <c r="I229" s="57" t="str">
        <f t="shared" si="35"/>
        <v/>
      </c>
      <c r="J229" s="58" t="str">
        <f t="shared" si="36"/>
        <v/>
      </c>
      <c r="K229" s="58" t="str">
        <f t="shared" si="37"/>
        <v/>
      </c>
      <c r="L229" s="58" t="str">
        <f t="shared" si="38"/>
        <v/>
      </c>
      <c r="M229" s="58" t="str">
        <f t="shared" si="39"/>
        <v/>
      </c>
      <c r="N229" s="33"/>
      <c r="O229" s="33"/>
      <c r="P229" s="106" t="str">
        <f t="shared" si="44"/>
        <v/>
      </c>
      <c r="Q229" s="156"/>
      <c r="R229" s="33">
        <v>0</v>
      </c>
      <c r="S229" s="156"/>
      <c r="T229" s="156"/>
      <c r="U229" s="63" t="str">
        <f t="shared" si="41"/>
        <v/>
      </c>
      <c r="V229" s="54" t="str">
        <f t="shared" si="42"/>
        <v/>
      </c>
      <c r="W229" s="79"/>
      <c r="X229" s="104"/>
      <c r="Y229" s="116" t="str">
        <f t="shared" si="40"/>
        <v/>
      </c>
      <c r="Z229" s="62" t="str">
        <f t="shared" si="45"/>
        <v/>
      </c>
    </row>
    <row r="230" spans="1:26" s="12" customFormat="1" ht="65.099999999999994" customHeight="1" thickBot="1" x14ac:dyDescent="0.25">
      <c r="A230" s="13" t="s">
        <v>69</v>
      </c>
      <c r="B230" s="2"/>
      <c r="C230" s="2"/>
      <c r="D230" s="167" t="str">
        <f t="shared" si="43"/>
        <v xml:space="preserve"> / </v>
      </c>
      <c r="E230" s="67">
        <v>221</v>
      </c>
      <c r="F230" s="53"/>
      <c r="G230" s="54" t="str">
        <f>IF('(c) Copyricht DQS Gruppe 2024'!$XFD$3="© D Q S B IT 2020",IF(F230&lt;&gt;"",VLOOKUP(F230,TMSAETZE,2,),""),"Copyright verletzt")</f>
        <v/>
      </c>
      <c r="H230" s="13"/>
      <c r="I230" s="57" t="str">
        <f t="shared" si="35"/>
        <v/>
      </c>
      <c r="J230" s="58" t="str">
        <f t="shared" si="36"/>
        <v/>
      </c>
      <c r="K230" s="58" t="str">
        <f t="shared" si="37"/>
        <v/>
      </c>
      <c r="L230" s="58" t="str">
        <f t="shared" si="38"/>
        <v/>
      </c>
      <c r="M230" s="58" t="str">
        <f t="shared" si="39"/>
        <v/>
      </c>
      <c r="N230" s="33"/>
      <c r="O230" s="33"/>
      <c r="P230" s="106" t="str">
        <f t="shared" si="44"/>
        <v/>
      </c>
      <c r="Q230" s="156"/>
      <c r="R230" s="33">
        <v>0</v>
      </c>
      <c r="S230" s="156"/>
      <c r="T230" s="156"/>
      <c r="U230" s="63" t="str">
        <f t="shared" si="41"/>
        <v/>
      </c>
      <c r="V230" s="54" t="str">
        <f t="shared" si="42"/>
        <v/>
      </c>
      <c r="W230" s="79"/>
      <c r="X230" s="104"/>
      <c r="Y230" s="116" t="str">
        <f t="shared" si="40"/>
        <v/>
      </c>
      <c r="Z230" s="62" t="str">
        <f t="shared" si="45"/>
        <v/>
      </c>
    </row>
    <row r="231" spans="1:26" s="12" customFormat="1" ht="65.099999999999994" customHeight="1" thickBot="1" x14ac:dyDescent="0.25">
      <c r="A231" s="13" t="s">
        <v>69</v>
      </c>
      <c r="B231" s="2"/>
      <c r="C231" s="2"/>
      <c r="D231" s="167" t="str">
        <f t="shared" si="43"/>
        <v xml:space="preserve"> / </v>
      </c>
      <c r="E231" s="67">
        <v>222</v>
      </c>
      <c r="F231" s="53"/>
      <c r="G231" s="54" t="str">
        <f>IF('(c) Copyricht DQS Gruppe 2024'!$XFD$3="© D Q S B IT 2020",IF(F231&lt;&gt;"",VLOOKUP(F231,TMSAETZE,2,),""),"Copyright verletzt")</f>
        <v/>
      </c>
      <c r="H231" s="13"/>
      <c r="I231" s="57" t="str">
        <f t="shared" si="35"/>
        <v/>
      </c>
      <c r="J231" s="58" t="str">
        <f t="shared" si="36"/>
        <v/>
      </c>
      <c r="K231" s="58" t="str">
        <f t="shared" si="37"/>
        <v/>
      </c>
      <c r="L231" s="58" t="str">
        <f t="shared" si="38"/>
        <v/>
      </c>
      <c r="M231" s="58" t="str">
        <f t="shared" si="39"/>
        <v/>
      </c>
      <c r="N231" s="33"/>
      <c r="O231" s="33"/>
      <c r="P231" s="106" t="str">
        <f t="shared" si="44"/>
        <v/>
      </c>
      <c r="Q231" s="156"/>
      <c r="R231" s="33">
        <v>0</v>
      </c>
      <c r="S231" s="156"/>
      <c r="T231" s="156"/>
      <c r="U231" s="63" t="str">
        <f t="shared" si="41"/>
        <v/>
      </c>
      <c r="V231" s="54" t="str">
        <f t="shared" si="42"/>
        <v/>
      </c>
      <c r="W231" s="79"/>
      <c r="X231" s="104"/>
      <c r="Y231" s="116" t="str">
        <f t="shared" si="40"/>
        <v/>
      </c>
      <c r="Z231" s="62" t="str">
        <f t="shared" si="45"/>
        <v/>
      </c>
    </row>
    <row r="232" spans="1:26" s="12" customFormat="1" ht="65.099999999999994" customHeight="1" thickBot="1" x14ac:dyDescent="0.25">
      <c r="A232" s="13" t="s">
        <v>69</v>
      </c>
      <c r="B232" s="2"/>
      <c r="C232" s="2"/>
      <c r="D232" s="167" t="str">
        <f t="shared" si="43"/>
        <v xml:space="preserve"> / </v>
      </c>
      <c r="E232" s="67">
        <v>223</v>
      </c>
      <c r="F232" s="53"/>
      <c r="G232" s="54" t="str">
        <f>IF('(c) Copyricht DQS Gruppe 2024'!$XFD$3="© D Q S B IT 2020",IF(F232&lt;&gt;"",VLOOKUP(F232,TMSAETZE,2,),""),"Copyright verletzt")</f>
        <v/>
      </c>
      <c r="H232" s="13"/>
      <c r="I232" s="57" t="str">
        <f t="shared" si="35"/>
        <v/>
      </c>
      <c r="J232" s="58" t="str">
        <f t="shared" si="36"/>
        <v/>
      </c>
      <c r="K232" s="58" t="str">
        <f t="shared" si="37"/>
        <v/>
      </c>
      <c r="L232" s="58" t="str">
        <f t="shared" si="38"/>
        <v/>
      </c>
      <c r="M232" s="58" t="str">
        <f t="shared" si="39"/>
        <v/>
      </c>
      <c r="N232" s="33"/>
      <c r="O232" s="33"/>
      <c r="P232" s="106" t="str">
        <f t="shared" si="44"/>
        <v/>
      </c>
      <c r="Q232" s="156"/>
      <c r="R232" s="33">
        <v>0</v>
      </c>
      <c r="S232" s="156"/>
      <c r="T232" s="156"/>
      <c r="U232" s="63" t="str">
        <f t="shared" si="41"/>
        <v/>
      </c>
      <c r="V232" s="54" t="str">
        <f t="shared" si="42"/>
        <v/>
      </c>
      <c r="W232" s="79"/>
      <c r="X232" s="104"/>
      <c r="Y232" s="116" t="str">
        <f t="shared" si="40"/>
        <v/>
      </c>
      <c r="Z232" s="62" t="str">
        <f t="shared" si="45"/>
        <v/>
      </c>
    </row>
    <row r="233" spans="1:26" s="12" customFormat="1" ht="65.099999999999994" customHeight="1" thickBot="1" x14ac:dyDescent="0.25">
      <c r="A233" s="13" t="s">
        <v>69</v>
      </c>
      <c r="B233" s="2"/>
      <c r="C233" s="2"/>
      <c r="D233" s="167" t="str">
        <f t="shared" si="43"/>
        <v xml:space="preserve"> / </v>
      </c>
      <c r="E233" s="67">
        <v>224</v>
      </c>
      <c r="F233" s="53"/>
      <c r="G233" s="54" t="str">
        <f>IF('(c) Copyricht DQS Gruppe 2024'!$XFD$3="© D Q S B IT 2020",IF(F233&lt;&gt;"",VLOOKUP(F233,TMSAETZE,2,),""),"Copyright verletzt")</f>
        <v/>
      </c>
      <c r="H233" s="13"/>
      <c r="I233" s="57" t="str">
        <f t="shared" si="35"/>
        <v/>
      </c>
      <c r="J233" s="58" t="str">
        <f t="shared" si="36"/>
        <v/>
      </c>
      <c r="K233" s="58" t="str">
        <f t="shared" si="37"/>
        <v/>
      </c>
      <c r="L233" s="58" t="str">
        <f t="shared" si="38"/>
        <v/>
      </c>
      <c r="M233" s="58" t="str">
        <f t="shared" si="39"/>
        <v/>
      </c>
      <c r="N233" s="33"/>
      <c r="O233" s="33"/>
      <c r="P233" s="106" t="str">
        <f t="shared" si="44"/>
        <v/>
      </c>
      <c r="Q233" s="156"/>
      <c r="R233" s="33">
        <v>0</v>
      </c>
      <c r="S233" s="156"/>
      <c r="T233" s="156"/>
      <c r="U233" s="63" t="str">
        <f t="shared" si="41"/>
        <v/>
      </c>
      <c r="V233" s="54" t="str">
        <f t="shared" si="42"/>
        <v/>
      </c>
      <c r="W233" s="79"/>
      <c r="X233" s="104"/>
      <c r="Y233" s="116" t="str">
        <f t="shared" si="40"/>
        <v/>
      </c>
      <c r="Z233" s="62" t="str">
        <f t="shared" si="45"/>
        <v/>
      </c>
    </row>
    <row r="234" spans="1:26" s="12" customFormat="1" ht="65.099999999999994" customHeight="1" thickBot="1" x14ac:dyDescent="0.25">
      <c r="A234" s="13" t="s">
        <v>69</v>
      </c>
      <c r="B234" s="2"/>
      <c r="C234" s="2"/>
      <c r="D234" s="167" t="str">
        <f t="shared" si="43"/>
        <v xml:space="preserve"> / </v>
      </c>
      <c r="E234" s="67">
        <v>225</v>
      </c>
      <c r="F234" s="53"/>
      <c r="G234" s="54" t="str">
        <f>IF('(c) Copyricht DQS Gruppe 2024'!$XFD$3="© D Q S B IT 2020",IF(F234&lt;&gt;"",VLOOKUP(F234,TMSAETZE,2,),""),"Copyright verletzt")</f>
        <v/>
      </c>
      <c r="H234" s="13"/>
      <c r="I234" s="57" t="str">
        <f t="shared" si="35"/>
        <v/>
      </c>
      <c r="J234" s="58" t="str">
        <f t="shared" si="36"/>
        <v/>
      </c>
      <c r="K234" s="58" t="str">
        <f t="shared" si="37"/>
        <v/>
      </c>
      <c r="L234" s="58" t="str">
        <f t="shared" si="38"/>
        <v/>
      </c>
      <c r="M234" s="58" t="str">
        <f t="shared" si="39"/>
        <v/>
      </c>
      <c r="N234" s="33"/>
      <c r="O234" s="33"/>
      <c r="P234" s="106" t="str">
        <f t="shared" si="44"/>
        <v/>
      </c>
      <c r="Q234" s="156"/>
      <c r="R234" s="33">
        <v>0</v>
      </c>
      <c r="S234" s="156"/>
      <c r="T234" s="156"/>
      <c r="U234" s="63" t="str">
        <f t="shared" si="41"/>
        <v/>
      </c>
      <c r="V234" s="54" t="str">
        <f t="shared" si="42"/>
        <v/>
      </c>
      <c r="W234" s="79"/>
      <c r="X234" s="104"/>
      <c r="Y234" s="116" t="str">
        <f t="shared" si="40"/>
        <v/>
      </c>
      <c r="Z234" s="62" t="str">
        <f t="shared" si="45"/>
        <v/>
      </c>
    </row>
    <row r="235" spans="1:26" s="12" customFormat="1" ht="65.099999999999994" customHeight="1" thickBot="1" x14ac:dyDescent="0.25">
      <c r="A235" s="13" t="s">
        <v>69</v>
      </c>
      <c r="B235" s="2"/>
      <c r="C235" s="2"/>
      <c r="D235" s="167" t="str">
        <f t="shared" si="43"/>
        <v xml:space="preserve"> / </v>
      </c>
      <c r="E235" s="67">
        <v>226</v>
      </c>
      <c r="F235" s="53"/>
      <c r="G235" s="54" t="str">
        <f>IF('(c) Copyricht DQS Gruppe 2024'!$XFD$3="© D Q S B IT 2020",IF(F235&lt;&gt;"",VLOOKUP(F235,TMSAETZE,2,),""),"Copyright verletzt")</f>
        <v/>
      </c>
      <c r="H235" s="13"/>
      <c r="I235" s="57" t="str">
        <f t="shared" si="35"/>
        <v/>
      </c>
      <c r="J235" s="58" t="str">
        <f t="shared" si="36"/>
        <v/>
      </c>
      <c r="K235" s="58" t="str">
        <f t="shared" si="37"/>
        <v/>
      </c>
      <c r="L235" s="58" t="str">
        <f t="shared" si="38"/>
        <v/>
      </c>
      <c r="M235" s="58" t="str">
        <f t="shared" si="39"/>
        <v/>
      </c>
      <c r="N235" s="33"/>
      <c r="O235" s="33"/>
      <c r="P235" s="106" t="str">
        <f t="shared" si="44"/>
        <v/>
      </c>
      <c r="Q235" s="156"/>
      <c r="R235" s="33">
        <v>0</v>
      </c>
      <c r="S235" s="156"/>
      <c r="T235" s="156"/>
      <c r="U235" s="63" t="str">
        <f t="shared" si="41"/>
        <v/>
      </c>
      <c r="V235" s="54" t="str">
        <f t="shared" si="42"/>
        <v/>
      </c>
      <c r="W235" s="79"/>
      <c r="X235" s="104"/>
      <c r="Y235" s="116" t="str">
        <f t="shared" si="40"/>
        <v/>
      </c>
      <c r="Z235" s="62" t="str">
        <f t="shared" si="45"/>
        <v/>
      </c>
    </row>
    <row r="236" spans="1:26" s="12" customFormat="1" ht="65.099999999999994" customHeight="1" thickBot="1" x14ac:dyDescent="0.25">
      <c r="A236" s="13" t="s">
        <v>69</v>
      </c>
      <c r="B236" s="2"/>
      <c r="C236" s="2"/>
      <c r="D236" s="167" t="str">
        <f t="shared" si="43"/>
        <v xml:space="preserve"> / </v>
      </c>
      <c r="E236" s="67">
        <v>227</v>
      </c>
      <c r="F236" s="53"/>
      <c r="G236" s="54" t="str">
        <f>IF('(c) Copyricht DQS Gruppe 2024'!$XFD$3="© D Q S B IT 2020",IF(F236&lt;&gt;"",VLOOKUP(F236,TMSAETZE,2,),""),"Copyright verletzt")</f>
        <v/>
      </c>
      <c r="H236" s="13"/>
      <c r="I236" s="57" t="str">
        <f t="shared" si="35"/>
        <v/>
      </c>
      <c r="J236" s="58" t="str">
        <f t="shared" si="36"/>
        <v/>
      </c>
      <c r="K236" s="58" t="str">
        <f t="shared" si="37"/>
        <v/>
      </c>
      <c r="L236" s="58" t="str">
        <f t="shared" si="38"/>
        <v/>
      </c>
      <c r="M236" s="58" t="str">
        <f t="shared" si="39"/>
        <v/>
      </c>
      <c r="N236" s="33"/>
      <c r="O236" s="33"/>
      <c r="P236" s="106" t="str">
        <f t="shared" si="44"/>
        <v/>
      </c>
      <c r="Q236" s="156"/>
      <c r="R236" s="33">
        <v>0</v>
      </c>
      <c r="S236" s="156"/>
      <c r="T236" s="156"/>
      <c r="U236" s="63" t="str">
        <f t="shared" si="41"/>
        <v/>
      </c>
      <c r="V236" s="54" t="str">
        <f t="shared" si="42"/>
        <v/>
      </c>
      <c r="W236" s="79"/>
      <c r="X236" s="104"/>
      <c r="Y236" s="116" t="str">
        <f t="shared" si="40"/>
        <v/>
      </c>
      <c r="Z236" s="62" t="str">
        <f t="shared" si="45"/>
        <v/>
      </c>
    </row>
    <row r="237" spans="1:26" s="12" customFormat="1" ht="65.099999999999994" customHeight="1" thickBot="1" x14ac:dyDescent="0.25">
      <c r="A237" s="13" t="s">
        <v>69</v>
      </c>
      <c r="B237" s="2"/>
      <c r="C237" s="2"/>
      <c r="D237" s="167" t="str">
        <f t="shared" si="43"/>
        <v xml:space="preserve"> / </v>
      </c>
      <c r="E237" s="67">
        <v>228</v>
      </c>
      <c r="F237" s="53"/>
      <c r="G237" s="54" t="str">
        <f>IF('(c) Copyricht DQS Gruppe 2024'!$XFD$3="© D Q S B IT 2020",IF(F237&lt;&gt;"",VLOOKUP(F237,TMSAETZE,2,),""),"Copyright verletzt")</f>
        <v/>
      </c>
      <c r="H237" s="13"/>
      <c r="I237" s="57" t="str">
        <f t="shared" si="35"/>
        <v/>
      </c>
      <c r="J237" s="58" t="str">
        <f t="shared" si="36"/>
        <v/>
      </c>
      <c r="K237" s="58" t="str">
        <f t="shared" si="37"/>
        <v/>
      </c>
      <c r="L237" s="58" t="str">
        <f t="shared" si="38"/>
        <v/>
      </c>
      <c r="M237" s="58" t="str">
        <f t="shared" si="39"/>
        <v/>
      </c>
      <c r="N237" s="33"/>
      <c r="O237" s="33"/>
      <c r="P237" s="106" t="str">
        <f t="shared" si="44"/>
        <v/>
      </c>
      <c r="Q237" s="156"/>
      <c r="R237" s="33">
        <v>0</v>
      </c>
      <c r="S237" s="156"/>
      <c r="T237" s="156"/>
      <c r="U237" s="63" t="str">
        <f t="shared" si="41"/>
        <v/>
      </c>
      <c r="V237" s="54" t="str">
        <f t="shared" si="42"/>
        <v/>
      </c>
      <c r="W237" s="79"/>
      <c r="X237" s="104"/>
      <c r="Y237" s="116" t="str">
        <f t="shared" si="40"/>
        <v/>
      </c>
      <c r="Z237" s="62" t="str">
        <f t="shared" si="45"/>
        <v/>
      </c>
    </row>
    <row r="238" spans="1:26" s="12" customFormat="1" ht="65.099999999999994" customHeight="1" thickBot="1" x14ac:dyDescent="0.25">
      <c r="A238" s="13" t="s">
        <v>69</v>
      </c>
      <c r="B238" s="2"/>
      <c r="C238" s="2"/>
      <c r="D238" s="167" t="str">
        <f t="shared" si="43"/>
        <v xml:space="preserve"> / </v>
      </c>
      <c r="E238" s="67">
        <v>229</v>
      </c>
      <c r="F238" s="53"/>
      <c r="G238" s="54" t="str">
        <f>IF('(c) Copyricht DQS Gruppe 2024'!$XFD$3="© D Q S B IT 2020",IF(F238&lt;&gt;"",VLOOKUP(F238,TMSAETZE,2,),""),"Copyright verletzt")</f>
        <v/>
      </c>
      <c r="H238" s="13"/>
      <c r="I238" s="57" t="str">
        <f t="shared" si="35"/>
        <v/>
      </c>
      <c r="J238" s="58" t="str">
        <f t="shared" si="36"/>
        <v/>
      </c>
      <c r="K238" s="58" t="str">
        <f t="shared" si="37"/>
        <v/>
      </c>
      <c r="L238" s="58" t="str">
        <f t="shared" si="38"/>
        <v/>
      </c>
      <c r="M238" s="58" t="str">
        <f t="shared" si="39"/>
        <v/>
      </c>
      <c r="N238" s="33"/>
      <c r="O238" s="33"/>
      <c r="P238" s="106" t="str">
        <f t="shared" si="44"/>
        <v/>
      </c>
      <c r="Q238" s="156"/>
      <c r="R238" s="33">
        <v>0</v>
      </c>
      <c r="S238" s="156"/>
      <c r="T238" s="156"/>
      <c r="U238" s="63" t="str">
        <f t="shared" si="41"/>
        <v/>
      </c>
      <c r="V238" s="54" t="str">
        <f t="shared" si="42"/>
        <v/>
      </c>
      <c r="W238" s="79"/>
      <c r="X238" s="104"/>
      <c r="Y238" s="116" t="str">
        <f t="shared" si="40"/>
        <v/>
      </c>
      <c r="Z238" s="62" t="str">
        <f t="shared" si="45"/>
        <v/>
      </c>
    </row>
    <row r="239" spans="1:26" s="12" customFormat="1" ht="65.099999999999994" customHeight="1" thickBot="1" x14ac:dyDescent="0.25">
      <c r="A239" s="13" t="s">
        <v>69</v>
      </c>
      <c r="B239" s="2"/>
      <c r="C239" s="2"/>
      <c r="D239" s="167" t="str">
        <f t="shared" si="43"/>
        <v xml:space="preserve"> / </v>
      </c>
      <c r="E239" s="67">
        <v>230</v>
      </c>
      <c r="F239" s="53"/>
      <c r="G239" s="54" t="str">
        <f>IF('(c) Copyricht DQS Gruppe 2024'!$XFD$3="© D Q S B IT 2020",IF(F239&lt;&gt;"",VLOOKUP(F239,TMSAETZE,2,),""),"Copyright verletzt")</f>
        <v/>
      </c>
      <c r="H239" s="13"/>
      <c r="I239" s="57" t="str">
        <f t="shared" si="35"/>
        <v/>
      </c>
      <c r="J239" s="58" t="str">
        <f t="shared" si="36"/>
        <v/>
      </c>
      <c r="K239" s="58" t="str">
        <f t="shared" si="37"/>
        <v/>
      </c>
      <c r="L239" s="58" t="str">
        <f t="shared" si="38"/>
        <v/>
      </c>
      <c r="M239" s="58" t="str">
        <f t="shared" si="39"/>
        <v/>
      </c>
      <c r="N239" s="33"/>
      <c r="O239" s="33"/>
      <c r="P239" s="106" t="str">
        <f t="shared" si="44"/>
        <v/>
      </c>
      <c r="Q239" s="156"/>
      <c r="R239" s="33">
        <v>0</v>
      </c>
      <c r="S239" s="156"/>
      <c r="T239" s="156"/>
      <c r="U239" s="63" t="str">
        <f t="shared" si="41"/>
        <v/>
      </c>
      <c r="V239" s="54" t="str">
        <f t="shared" si="42"/>
        <v/>
      </c>
      <c r="W239" s="79"/>
      <c r="X239" s="104"/>
      <c r="Y239" s="116" t="str">
        <f t="shared" si="40"/>
        <v/>
      </c>
      <c r="Z239" s="62" t="str">
        <f t="shared" si="45"/>
        <v/>
      </c>
    </row>
    <row r="240" spans="1:26" s="12" customFormat="1" ht="65.099999999999994" customHeight="1" thickBot="1" x14ac:dyDescent="0.25">
      <c r="A240" s="13" t="s">
        <v>69</v>
      </c>
      <c r="B240" s="2"/>
      <c r="C240" s="2"/>
      <c r="D240" s="167" t="str">
        <f t="shared" si="43"/>
        <v xml:space="preserve"> / </v>
      </c>
      <c r="E240" s="67">
        <v>231</v>
      </c>
      <c r="F240" s="53"/>
      <c r="G240" s="54" t="str">
        <f>IF('(c) Copyricht DQS Gruppe 2024'!$XFD$3="© D Q S B IT 2020",IF(F240&lt;&gt;"",VLOOKUP(F240,TMSAETZE,2,),""),"Copyright verletzt")</f>
        <v/>
      </c>
      <c r="H240" s="13"/>
      <c r="I240" s="57" t="str">
        <f t="shared" si="35"/>
        <v/>
      </c>
      <c r="J240" s="58" t="str">
        <f t="shared" si="36"/>
        <v/>
      </c>
      <c r="K240" s="58" t="str">
        <f t="shared" si="37"/>
        <v/>
      </c>
      <c r="L240" s="58" t="str">
        <f t="shared" si="38"/>
        <v/>
      </c>
      <c r="M240" s="58" t="str">
        <f t="shared" si="39"/>
        <v/>
      </c>
      <c r="N240" s="33"/>
      <c r="O240" s="33"/>
      <c r="P240" s="106" t="str">
        <f t="shared" si="44"/>
        <v/>
      </c>
      <c r="Q240" s="156"/>
      <c r="R240" s="33">
        <v>0</v>
      </c>
      <c r="S240" s="156"/>
      <c r="T240" s="156"/>
      <c r="U240" s="63" t="str">
        <f t="shared" si="41"/>
        <v/>
      </c>
      <c r="V240" s="54" t="str">
        <f t="shared" si="42"/>
        <v/>
      </c>
      <c r="W240" s="79"/>
      <c r="X240" s="104"/>
      <c r="Y240" s="116" t="str">
        <f t="shared" si="40"/>
        <v/>
      </c>
      <c r="Z240" s="62" t="str">
        <f t="shared" si="45"/>
        <v/>
      </c>
    </row>
    <row r="241" spans="1:26" s="12" customFormat="1" ht="65.099999999999994" customHeight="1" thickBot="1" x14ac:dyDescent="0.25">
      <c r="A241" s="13" t="s">
        <v>69</v>
      </c>
      <c r="B241" s="2"/>
      <c r="C241" s="2"/>
      <c r="D241" s="167" t="str">
        <f t="shared" si="43"/>
        <v xml:space="preserve"> / </v>
      </c>
      <c r="E241" s="67">
        <v>232</v>
      </c>
      <c r="F241" s="53"/>
      <c r="G241" s="54" t="str">
        <f>IF('(c) Copyricht DQS Gruppe 2024'!$XFD$3="© D Q S B IT 2020",IF(F241&lt;&gt;"",VLOOKUP(F241,TMSAETZE,2,),""),"Copyright verletzt")</f>
        <v/>
      </c>
      <c r="H241" s="13"/>
      <c r="I241" s="57" t="str">
        <f t="shared" si="35"/>
        <v/>
      </c>
      <c r="J241" s="58" t="str">
        <f t="shared" si="36"/>
        <v/>
      </c>
      <c r="K241" s="58" t="str">
        <f t="shared" si="37"/>
        <v/>
      </c>
      <c r="L241" s="58" t="str">
        <f t="shared" si="38"/>
        <v/>
      </c>
      <c r="M241" s="58" t="str">
        <f t="shared" si="39"/>
        <v/>
      </c>
      <c r="N241" s="33"/>
      <c r="O241" s="33"/>
      <c r="P241" s="106" t="str">
        <f t="shared" si="44"/>
        <v/>
      </c>
      <c r="Q241" s="156"/>
      <c r="R241" s="33">
        <v>0</v>
      </c>
      <c r="S241" s="156"/>
      <c r="T241" s="156"/>
      <c r="U241" s="63" t="str">
        <f t="shared" si="41"/>
        <v/>
      </c>
      <c r="V241" s="54" t="str">
        <f t="shared" si="42"/>
        <v/>
      </c>
      <c r="W241" s="79"/>
      <c r="X241" s="104"/>
      <c r="Y241" s="116" t="str">
        <f t="shared" si="40"/>
        <v/>
      </c>
      <c r="Z241" s="62" t="str">
        <f t="shared" si="45"/>
        <v/>
      </c>
    </row>
    <row r="242" spans="1:26" s="12" customFormat="1" ht="65.099999999999994" customHeight="1" thickBot="1" x14ac:dyDescent="0.25">
      <c r="A242" s="13" t="s">
        <v>69</v>
      </c>
      <c r="B242" s="2"/>
      <c r="C242" s="2"/>
      <c r="D242" s="167" t="str">
        <f t="shared" si="43"/>
        <v xml:space="preserve"> / </v>
      </c>
      <c r="E242" s="67">
        <v>233</v>
      </c>
      <c r="F242" s="53"/>
      <c r="G242" s="54" t="str">
        <f>IF('(c) Copyricht DQS Gruppe 2024'!$XFD$3="© D Q S B IT 2020",IF(F242&lt;&gt;"",VLOOKUP(F242,TMSAETZE,2,),""),"Copyright verletzt")</f>
        <v/>
      </c>
      <c r="H242" s="13"/>
      <c r="I242" s="57" t="str">
        <f t="shared" si="35"/>
        <v/>
      </c>
      <c r="J242" s="58" t="str">
        <f t="shared" si="36"/>
        <v/>
      </c>
      <c r="K242" s="58" t="str">
        <f t="shared" si="37"/>
        <v/>
      </c>
      <c r="L242" s="58" t="str">
        <f t="shared" si="38"/>
        <v/>
      </c>
      <c r="M242" s="58" t="str">
        <f t="shared" si="39"/>
        <v/>
      </c>
      <c r="N242" s="33"/>
      <c r="O242" s="33"/>
      <c r="P242" s="106" t="str">
        <f t="shared" si="44"/>
        <v/>
      </c>
      <c r="Q242" s="156"/>
      <c r="R242" s="33">
        <v>0</v>
      </c>
      <c r="S242" s="156"/>
      <c r="T242" s="156"/>
      <c r="U242" s="63" t="str">
        <f t="shared" si="41"/>
        <v/>
      </c>
      <c r="V242" s="54" t="str">
        <f t="shared" si="42"/>
        <v/>
      </c>
      <c r="W242" s="79"/>
      <c r="X242" s="104"/>
      <c r="Y242" s="116" t="str">
        <f t="shared" si="40"/>
        <v/>
      </c>
      <c r="Z242" s="62" t="str">
        <f t="shared" si="45"/>
        <v/>
      </c>
    </row>
    <row r="243" spans="1:26" s="12" customFormat="1" ht="65.099999999999994" customHeight="1" thickBot="1" x14ac:dyDescent="0.25">
      <c r="A243" s="13" t="s">
        <v>69</v>
      </c>
      <c r="B243" s="2"/>
      <c r="C243" s="2"/>
      <c r="D243" s="167" t="str">
        <f t="shared" si="43"/>
        <v xml:space="preserve"> / </v>
      </c>
      <c r="E243" s="67">
        <v>234</v>
      </c>
      <c r="F243" s="53"/>
      <c r="G243" s="54" t="str">
        <f>IF('(c) Copyricht DQS Gruppe 2024'!$XFD$3="© D Q S B IT 2020",IF(F243&lt;&gt;"",VLOOKUP(F243,TMSAETZE,2,),""),"Copyright verletzt")</f>
        <v/>
      </c>
      <c r="H243" s="13"/>
      <c r="I243" s="57" t="str">
        <f t="shared" si="35"/>
        <v/>
      </c>
      <c r="J243" s="58" t="str">
        <f t="shared" si="36"/>
        <v/>
      </c>
      <c r="K243" s="58" t="str">
        <f t="shared" si="37"/>
        <v/>
      </c>
      <c r="L243" s="58" t="str">
        <f t="shared" si="38"/>
        <v/>
      </c>
      <c r="M243" s="58" t="str">
        <f t="shared" si="39"/>
        <v/>
      </c>
      <c r="N243" s="33"/>
      <c r="O243" s="33"/>
      <c r="P243" s="106" t="str">
        <f t="shared" si="44"/>
        <v/>
      </c>
      <c r="Q243" s="156"/>
      <c r="R243" s="33">
        <v>0</v>
      </c>
      <c r="S243" s="156"/>
      <c r="T243" s="156"/>
      <c r="U243" s="63" t="str">
        <f t="shared" si="41"/>
        <v/>
      </c>
      <c r="V243" s="54" t="str">
        <f t="shared" si="42"/>
        <v/>
      </c>
      <c r="W243" s="79"/>
      <c r="X243" s="104"/>
      <c r="Y243" s="116" t="str">
        <f t="shared" si="40"/>
        <v/>
      </c>
      <c r="Z243" s="62" t="str">
        <f t="shared" si="45"/>
        <v/>
      </c>
    </row>
    <row r="244" spans="1:26" s="12" customFormat="1" ht="65.099999999999994" customHeight="1" thickBot="1" x14ac:dyDescent="0.25">
      <c r="A244" s="13" t="s">
        <v>69</v>
      </c>
      <c r="B244" s="2"/>
      <c r="C244" s="2"/>
      <c r="D244" s="167" t="str">
        <f t="shared" si="43"/>
        <v xml:space="preserve"> / </v>
      </c>
      <c r="E244" s="67">
        <v>235</v>
      </c>
      <c r="F244" s="53"/>
      <c r="G244" s="54" t="str">
        <f>IF('(c) Copyricht DQS Gruppe 2024'!$XFD$3="© D Q S B IT 2020",IF(F244&lt;&gt;"",VLOOKUP(F244,TMSAETZE,2,),""),"Copyright verletzt")</f>
        <v/>
      </c>
      <c r="H244" s="13"/>
      <c r="I244" s="57" t="str">
        <f t="shared" si="35"/>
        <v/>
      </c>
      <c r="J244" s="58" t="str">
        <f t="shared" si="36"/>
        <v/>
      </c>
      <c r="K244" s="58" t="str">
        <f t="shared" si="37"/>
        <v/>
      </c>
      <c r="L244" s="58" t="str">
        <f t="shared" si="38"/>
        <v/>
      </c>
      <c r="M244" s="58" t="str">
        <f t="shared" si="39"/>
        <v/>
      </c>
      <c r="N244" s="33"/>
      <c r="O244" s="33"/>
      <c r="P244" s="106" t="str">
        <f t="shared" si="44"/>
        <v/>
      </c>
      <c r="Q244" s="156"/>
      <c r="R244" s="33">
        <v>0</v>
      </c>
      <c r="S244" s="156"/>
      <c r="T244" s="156"/>
      <c r="U244" s="63" t="str">
        <f t="shared" si="41"/>
        <v/>
      </c>
      <c r="V244" s="54" t="str">
        <f t="shared" si="42"/>
        <v/>
      </c>
      <c r="W244" s="79"/>
      <c r="X244" s="104"/>
      <c r="Y244" s="116" t="str">
        <f t="shared" si="40"/>
        <v/>
      </c>
      <c r="Z244" s="62" t="str">
        <f t="shared" si="45"/>
        <v/>
      </c>
    </row>
    <row r="245" spans="1:26" s="12" customFormat="1" ht="65.099999999999994" customHeight="1" thickBot="1" x14ac:dyDescent="0.25">
      <c r="A245" s="13" t="s">
        <v>69</v>
      </c>
      <c r="B245" s="2"/>
      <c r="C245" s="2"/>
      <c r="D245" s="167" t="str">
        <f t="shared" si="43"/>
        <v xml:space="preserve"> / </v>
      </c>
      <c r="E245" s="67">
        <v>236</v>
      </c>
      <c r="F245" s="53"/>
      <c r="G245" s="54" t="str">
        <f>IF('(c) Copyricht DQS Gruppe 2024'!$XFD$3="© D Q S B IT 2020",IF(F245&lt;&gt;"",VLOOKUP(F245,TMSAETZE,2,),""),"Copyright verletzt")</f>
        <v/>
      </c>
      <c r="H245" s="13"/>
      <c r="I245" s="57" t="str">
        <f t="shared" si="35"/>
        <v/>
      </c>
      <c r="J245" s="58" t="str">
        <f t="shared" si="36"/>
        <v/>
      </c>
      <c r="K245" s="58" t="str">
        <f t="shared" si="37"/>
        <v/>
      </c>
      <c r="L245" s="58" t="str">
        <f t="shared" si="38"/>
        <v/>
      </c>
      <c r="M245" s="58" t="str">
        <f t="shared" si="39"/>
        <v/>
      </c>
      <c r="N245" s="33"/>
      <c r="O245" s="33"/>
      <c r="P245" s="106" t="str">
        <f t="shared" si="44"/>
        <v/>
      </c>
      <c r="Q245" s="156"/>
      <c r="R245" s="33">
        <v>0</v>
      </c>
      <c r="S245" s="156"/>
      <c r="T245" s="156"/>
      <c r="U245" s="63" t="str">
        <f t="shared" si="41"/>
        <v/>
      </c>
      <c r="V245" s="54" t="str">
        <f t="shared" si="42"/>
        <v/>
      </c>
      <c r="W245" s="79"/>
      <c r="X245" s="104"/>
      <c r="Y245" s="116" t="str">
        <f t="shared" si="40"/>
        <v/>
      </c>
      <c r="Z245" s="62" t="str">
        <f t="shared" si="45"/>
        <v/>
      </c>
    </row>
    <row r="246" spans="1:26" s="12" customFormat="1" ht="65.099999999999994" customHeight="1" thickBot="1" x14ac:dyDescent="0.25">
      <c r="A246" s="13" t="s">
        <v>69</v>
      </c>
      <c r="B246" s="2"/>
      <c r="C246" s="2"/>
      <c r="D246" s="167" t="str">
        <f t="shared" si="43"/>
        <v xml:space="preserve"> / </v>
      </c>
      <c r="E246" s="67">
        <v>237</v>
      </c>
      <c r="F246" s="53"/>
      <c r="G246" s="54" t="str">
        <f>IF('(c) Copyricht DQS Gruppe 2024'!$XFD$3="© D Q S B IT 2020",IF(F246&lt;&gt;"",VLOOKUP(F246,TMSAETZE,2,),""),"Copyright verletzt")</f>
        <v/>
      </c>
      <c r="H246" s="13"/>
      <c r="I246" s="57" t="str">
        <f t="shared" si="35"/>
        <v/>
      </c>
      <c r="J246" s="58" t="str">
        <f t="shared" si="36"/>
        <v/>
      </c>
      <c r="K246" s="58" t="str">
        <f t="shared" si="37"/>
        <v/>
      </c>
      <c r="L246" s="58" t="str">
        <f t="shared" si="38"/>
        <v/>
      </c>
      <c r="M246" s="58" t="str">
        <f t="shared" si="39"/>
        <v/>
      </c>
      <c r="N246" s="33"/>
      <c r="O246" s="33"/>
      <c r="P246" s="106" t="str">
        <f t="shared" si="44"/>
        <v/>
      </c>
      <c r="Q246" s="156"/>
      <c r="R246" s="33">
        <v>0</v>
      </c>
      <c r="S246" s="156"/>
      <c r="T246" s="156"/>
      <c r="U246" s="63" t="str">
        <f t="shared" si="41"/>
        <v/>
      </c>
      <c r="V246" s="54" t="str">
        <f t="shared" si="42"/>
        <v/>
      </c>
      <c r="W246" s="79"/>
      <c r="X246" s="104"/>
      <c r="Y246" s="116" t="str">
        <f t="shared" si="40"/>
        <v/>
      </c>
      <c r="Z246" s="62" t="str">
        <f t="shared" si="45"/>
        <v/>
      </c>
    </row>
    <row r="247" spans="1:26" s="12" customFormat="1" ht="65.099999999999994" customHeight="1" thickBot="1" x14ac:dyDescent="0.25">
      <c r="A247" s="13" t="s">
        <v>69</v>
      </c>
      <c r="B247" s="2"/>
      <c r="C247" s="2"/>
      <c r="D247" s="167" t="str">
        <f t="shared" si="43"/>
        <v xml:space="preserve"> / </v>
      </c>
      <c r="E247" s="67">
        <v>238</v>
      </c>
      <c r="F247" s="53"/>
      <c r="G247" s="54" t="str">
        <f>IF('(c) Copyricht DQS Gruppe 2024'!$XFD$3="© D Q S B IT 2020",IF(F247&lt;&gt;"",VLOOKUP(F247,TMSAETZE,2,),""),"Copyright verletzt")</f>
        <v/>
      </c>
      <c r="H247" s="13"/>
      <c r="I247" s="57" t="str">
        <f t="shared" si="35"/>
        <v/>
      </c>
      <c r="J247" s="58" t="str">
        <f t="shared" si="36"/>
        <v/>
      </c>
      <c r="K247" s="58" t="str">
        <f t="shared" si="37"/>
        <v/>
      </c>
      <c r="L247" s="58" t="str">
        <f t="shared" si="38"/>
        <v/>
      </c>
      <c r="M247" s="58" t="str">
        <f t="shared" si="39"/>
        <v/>
      </c>
      <c r="N247" s="33"/>
      <c r="O247" s="33"/>
      <c r="P247" s="106" t="str">
        <f t="shared" si="44"/>
        <v/>
      </c>
      <c r="Q247" s="156"/>
      <c r="R247" s="33">
        <v>0</v>
      </c>
      <c r="S247" s="156"/>
      <c r="T247" s="156"/>
      <c r="U247" s="63" t="str">
        <f t="shared" si="41"/>
        <v/>
      </c>
      <c r="V247" s="54" t="str">
        <f t="shared" si="42"/>
        <v/>
      </c>
      <c r="W247" s="79"/>
      <c r="X247" s="104"/>
      <c r="Y247" s="116" t="str">
        <f t="shared" si="40"/>
        <v/>
      </c>
      <c r="Z247" s="62" t="str">
        <f t="shared" si="45"/>
        <v/>
      </c>
    </row>
    <row r="248" spans="1:26" s="12" customFormat="1" ht="65.099999999999994" customHeight="1" thickBot="1" x14ac:dyDescent="0.25">
      <c r="A248" s="13" t="s">
        <v>69</v>
      </c>
      <c r="B248" s="2"/>
      <c r="C248" s="2"/>
      <c r="D248" s="167" t="str">
        <f t="shared" si="43"/>
        <v xml:space="preserve"> / </v>
      </c>
      <c r="E248" s="67">
        <v>239</v>
      </c>
      <c r="F248" s="53"/>
      <c r="G248" s="54" t="str">
        <f>IF('(c) Copyricht DQS Gruppe 2024'!$XFD$3="© D Q S B IT 2020",IF(F248&lt;&gt;"",VLOOKUP(F248,TMSAETZE,2,),""),"Copyright verletzt")</f>
        <v/>
      </c>
      <c r="H248" s="13"/>
      <c r="I248" s="57" t="str">
        <f t="shared" si="35"/>
        <v/>
      </c>
      <c r="J248" s="58" t="str">
        <f t="shared" si="36"/>
        <v/>
      </c>
      <c r="K248" s="58" t="str">
        <f t="shared" si="37"/>
        <v/>
      </c>
      <c r="L248" s="58" t="str">
        <f t="shared" si="38"/>
        <v/>
      </c>
      <c r="M248" s="58" t="str">
        <f t="shared" si="39"/>
        <v/>
      </c>
      <c r="N248" s="33"/>
      <c r="O248" s="33"/>
      <c r="P248" s="106" t="str">
        <f t="shared" si="44"/>
        <v/>
      </c>
      <c r="Q248" s="156"/>
      <c r="R248" s="33">
        <v>0</v>
      </c>
      <c r="S248" s="156"/>
      <c r="T248" s="156"/>
      <c r="U248" s="63" t="str">
        <f t="shared" si="41"/>
        <v/>
      </c>
      <c r="V248" s="54" t="str">
        <f t="shared" si="42"/>
        <v/>
      </c>
      <c r="W248" s="79"/>
      <c r="X248" s="104"/>
      <c r="Y248" s="116" t="str">
        <f t="shared" si="40"/>
        <v/>
      </c>
      <c r="Z248" s="62" t="str">
        <f t="shared" si="45"/>
        <v/>
      </c>
    </row>
    <row r="249" spans="1:26" s="12" customFormat="1" ht="65.099999999999994" customHeight="1" thickBot="1" x14ac:dyDescent="0.25">
      <c r="A249" s="13" t="s">
        <v>69</v>
      </c>
      <c r="B249" s="2"/>
      <c r="C249" s="2"/>
      <c r="D249" s="167" t="str">
        <f t="shared" si="43"/>
        <v xml:space="preserve"> / </v>
      </c>
      <c r="E249" s="67">
        <v>240</v>
      </c>
      <c r="F249" s="53"/>
      <c r="G249" s="54" t="str">
        <f>IF('(c) Copyricht DQS Gruppe 2024'!$XFD$3="© D Q S B IT 2020",IF(F249&lt;&gt;"",VLOOKUP(F249,TMSAETZE,2,),""),"Copyright verletzt")</f>
        <v/>
      </c>
      <c r="H249" s="13"/>
      <c r="I249" s="57" t="str">
        <f t="shared" si="35"/>
        <v/>
      </c>
      <c r="J249" s="58" t="str">
        <f t="shared" si="36"/>
        <v/>
      </c>
      <c r="K249" s="58" t="str">
        <f t="shared" si="37"/>
        <v/>
      </c>
      <c r="L249" s="58" t="str">
        <f t="shared" si="38"/>
        <v/>
      </c>
      <c r="M249" s="58" t="str">
        <f t="shared" si="39"/>
        <v/>
      </c>
      <c r="N249" s="33"/>
      <c r="O249" s="33"/>
      <c r="P249" s="106" t="str">
        <f t="shared" si="44"/>
        <v/>
      </c>
      <c r="Q249" s="156"/>
      <c r="R249" s="33">
        <v>0</v>
      </c>
      <c r="S249" s="156"/>
      <c r="T249" s="156"/>
      <c r="U249" s="63" t="str">
        <f t="shared" si="41"/>
        <v/>
      </c>
      <c r="V249" s="54" t="str">
        <f t="shared" si="42"/>
        <v/>
      </c>
      <c r="W249" s="79"/>
      <c r="X249" s="104"/>
      <c r="Y249" s="116" t="str">
        <f t="shared" si="40"/>
        <v/>
      </c>
      <c r="Z249" s="62" t="str">
        <f t="shared" si="45"/>
        <v/>
      </c>
    </row>
    <row r="250" spans="1:26" s="12" customFormat="1" ht="65.099999999999994" customHeight="1" thickBot="1" x14ac:dyDescent="0.25">
      <c r="A250" s="13" t="s">
        <v>69</v>
      </c>
      <c r="B250" s="2"/>
      <c r="C250" s="2"/>
      <c r="D250" s="167" t="str">
        <f t="shared" si="43"/>
        <v xml:space="preserve"> / </v>
      </c>
      <c r="E250" s="67">
        <v>241</v>
      </c>
      <c r="F250" s="53"/>
      <c r="G250" s="54" t="str">
        <f>IF('(c) Copyricht DQS Gruppe 2024'!$XFD$3="© D Q S B IT 2020",IF(F250&lt;&gt;"",VLOOKUP(F250,TMSAETZE,2,),""),"Copyright verletzt")</f>
        <v/>
      </c>
      <c r="H250" s="13"/>
      <c r="I250" s="57" t="str">
        <f t="shared" si="35"/>
        <v/>
      </c>
      <c r="J250" s="58" t="str">
        <f t="shared" si="36"/>
        <v/>
      </c>
      <c r="K250" s="58" t="str">
        <f t="shared" si="37"/>
        <v/>
      </c>
      <c r="L250" s="58" t="str">
        <f t="shared" si="38"/>
        <v/>
      </c>
      <c r="M250" s="58" t="str">
        <f t="shared" si="39"/>
        <v/>
      </c>
      <c r="N250" s="33"/>
      <c r="O250" s="33"/>
      <c r="P250" s="106" t="str">
        <f t="shared" si="44"/>
        <v/>
      </c>
      <c r="Q250" s="156"/>
      <c r="R250" s="33">
        <v>0</v>
      </c>
      <c r="S250" s="156"/>
      <c r="T250" s="156"/>
      <c r="U250" s="63" t="str">
        <f t="shared" si="41"/>
        <v/>
      </c>
      <c r="V250" s="54" t="str">
        <f t="shared" si="42"/>
        <v/>
      </c>
      <c r="W250" s="79"/>
      <c r="X250" s="104"/>
      <c r="Y250" s="116" t="str">
        <f t="shared" si="40"/>
        <v/>
      </c>
      <c r="Z250" s="62" t="str">
        <f t="shared" si="45"/>
        <v/>
      </c>
    </row>
    <row r="251" spans="1:26" s="12" customFormat="1" ht="65.099999999999994" customHeight="1" thickBot="1" x14ac:dyDescent="0.25">
      <c r="A251" s="13" t="s">
        <v>69</v>
      </c>
      <c r="B251" s="2"/>
      <c r="C251" s="2"/>
      <c r="D251" s="167" t="str">
        <f t="shared" si="43"/>
        <v xml:space="preserve"> / </v>
      </c>
      <c r="E251" s="67">
        <v>242</v>
      </c>
      <c r="F251" s="53"/>
      <c r="G251" s="54" t="str">
        <f>IF('(c) Copyricht DQS Gruppe 2024'!$XFD$3="© D Q S B IT 2020",IF(F251&lt;&gt;"",VLOOKUP(F251,TMSAETZE,2,),""),"Copyright verletzt")</f>
        <v/>
      </c>
      <c r="H251" s="13"/>
      <c r="I251" s="57" t="str">
        <f t="shared" si="35"/>
        <v/>
      </c>
      <c r="J251" s="58" t="str">
        <f t="shared" si="36"/>
        <v/>
      </c>
      <c r="K251" s="58" t="str">
        <f t="shared" si="37"/>
        <v/>
      </c>
      <c r="L251" s="58" t="str">
        <f t="shared" si="38"/>
        <v/>
      </c>
      <c r="M251" s="58" t="str">
        <f t="shared" si="39"/>
        <v/>
      </c>
      <c r="N251" s="33"/>
      <c r="O251" s="33"/>
      <c r="P251" s="106" t="str">
        <f t="shared" si="44"/>
        <v/>
      </c>
      <c r="Q251" s="156"/>
      <c r="R251" s="33">
        <v>0</v>
      </c>
      <c r="S251" s="156"/>
      <c r="T251" s="156"/>
      <c r="U251" s="63" t="str">
        <f t="shared" si="41"/>
        <v/>
      </c>
      <c r="V251" s="54" t="str">
        <f t="shared" si="42"/>
        <v/>
      </c>
      <c r="W251" s="79"/>
      <c r="X251" s="104"/>
      <c r="Y251" s="116" t="str">
        <f t="shared" si="40"/>
        <v/>
      </c>
      <c r="Z251" s="62" t="str">
        <f t="shared" si="45"/>
        <v/>
      </c>
    </row>
    <row r="252" spans="1:26" s="12" customFormat="1" ht="65.099999999999994" customHeight="1" thickBot="1" x14ac:dyDescent="0.25">
      <c r="A252" s="13" t="s">
        <v>69</v>
      </c>
      <c r="B252" s="2"/>
      <c r="C252" s="2"/>
      <c r="D252" s="167" t="str">
        <f t="shared" si="43"/>
        <v xml:space="preserve"> / </v>
      </c>
      <c r="E252" s="67">
        <v>243</v>
      </c>
      <c r="F252" s="53"/>
      <c r="G252" s="54" t="str">
        <f>IF('(c) Copyricht DQS Gruppe 2024'!$XFD$3="© D Q S B IT 2020",IF(F252&lt;&gt;"",VLOOKUP(F252,TMSAETZE,2,),""),"Copyright verletzt")</f>
        <v/>
      </c>
      <c r="H252" s="13"/>
      <c r="I252" s="57" t="str">
        <f t="shared" si="35"/>
        <v/>
      </c>
      <c r="J252" s="58" t="str">
        <f t="shared" si="36"/>
        <v/>
      </c>
      <c r="K252" s="58" t="str">
        <f t="shared" si="37"/>
        <v/>
      </c>
      <c r="L252" s="58" t="str">
        <f t="shared" si="38"/>
        <v/>
      </c>
      <c r="M252" s="58" t="str">
        <f t="shared" si="39"/>
        <v/>
      </c>
      <c r="N252" s="33"/>
      <c r="O252" s="33"/>
      <c r="P252" s="106" t="str">
        <f t="shared" si="44"/>
        <v/>
      </c>
      <c r="Q252" s="156"/>
      <c r="R252" s="33">
        <v>0</v>
      </c>
      <c r="S252" s="156"/>
      <c r="T252" s="156"/>
      <c r="U252" s="63" t="str">
        <f t="shared" si="41"/>
        <v/>
      </c>
      <c r="V252" s="54" t="str">
        <f t="shared" si="42"/>
        <v/>
      </c>
      <c r="W252" s="79"/>
      <c r="X252" s="104"/>
      <c r="Y252" s="116" t="str">
        <f t="shared" si="40"/>
        <v/>
      </c>
      <c r="Z252" s="62" t="str">
        <f t="shared" si="45"/>
        <v/>
      </c>
    </row>
    <row r="253" spans="1:26" s="12" customFormat="1" ht="65.099999999999994" customHeight="1" thickBot="1" x14ac:dyDescent="0.25">
      <c r="A253" s="13" t="s">
        <v>69</v>
      </c>
      <c r="B253" s="2"/>
      <c r="C253" s="2"/>
      <c r="D253" s="167" t="str">
        <f t="shared" si="43"/>
        <v xml:space="preserve"> / </v>
      </c>
      <c r="E253" s="67">
        <v>244</v>
      </c>
      <c r="F253" s="53"/>
      <c r="G253" s="54" t="str">
        <f>IF('(c) Copyricht DQS Gruppe 2024'!$XFD$3="© D Q S B IT 2020",IF(F253&lt;&gt;"",VLOOKUP(F253,TMSAETZE,2,),""),"Copyright verletzt")</f>
        <v/>
      </c>
      <c r="H253" s="13"/>
      <c r="I253" s="57" t="str">
        <f t="shared" si="35"/>
        <v/>
      </c>
      <c r="J253" s="58" t="str">
        <f t="shared" si="36"/>
        <v/>
      </c>
      <c r="K253" s="58" t="str">
        <f t="shared" si="37"/>
        <v/>
      </c>
      <c r="L253" s="58" t="str">
        <f t="shared" si="38"/>
        <v/>
      </c>
      <c r="M253" s="58" t="str">
        <f t="shared" si="39"/>
        <v/>
      </c>
      <c r="N253" s="33"/>
      <c r="O253" s="33"/>
      <c r="P253" s="106" t="str">
        <f t="shared" si="44"/>
        <v/>
      </c>
      <c r="Q253" s="156"/>
      <c r="R253" s="33">
        <v>0</v>
      </c>
      <c r="S253" s="156"/>
      <c r="T253" s="156"/>
      <c r="U253" s="63" t="str">
        <f t="shared" si="41"/>
        <v/>
      </c>
      <c r="V253" s="54" t="str">
        <f t="shared" si="42"/>
        <v/>
      </c>
      <c r="W253" s="79"/>
      <c r="X253" s="104"/>
      <c r="Y253" s="116" t="str">
        <f t="shared" si="40"/>
        <v/>
      </c>
      <c r="Z253" s="62" t="str">
        <f t="shared" si="45"/>
        <v/>
      </c>
    </row>
    <row r="254" spans="1:26" s="12" customFormat="1" ht="65.099999999999994" customHeight="1" thickBot="1" x14ac:dyDescent="0.25">
      <c r="A254" s="13" t="s">
        <v>69</v>
      </c>
      <c r="B254" s="2"/>
      <c r="C254" s="2"/>
      <c r="D254" s="167" t="str">
        <f t="shared" si="43"/>
        <v xml:space="preserve"> / </v>
      </c>
      <c r="E254" s="67">
        <v>245</v>
      </c>
      <c r="F254" s="53"/>
      <c r="G254" s="54" t="str">
        <f>IF('(c) Copyricht DQS Gruppe 2024'!$XFD$3="© D Q S B IT 2020",IF(F254&lt;&gt;"",VLOOKUP(F254,TMSAETZE,2,),""),"Copyright verletzt")</f>
        <v/>
      </c>
      <c r="H254" s="13"/>
      <c r="I254" s="57" t="str">
        <f t="shared" si="35"/>
        <v/>
      </c>
      <c r="J254" s="58" t="str">
        <f t="shared" si="36"/>
        <v/>
      </c>
      <c r="K254" s="58" t="str">
        <f t="shared" si="37"/>
        <v/>
      </c>
      <c r="L254" s="58" t="str">
        <f t="shared" si="38"/>
        <v/>
      </c>
      <c r="M254" s="58" t="str">
        <f t="shared" si="39"/>
        <v/>
      </c>
      <c r="N254" s="33"/>
      <c r="O254" s="33"/>
      <c r="P254" s="106" t="str">
        <f t="shared" si="44"/>
        <v/>
      </c>
      <c r="Q254" s="156"/>
      <c r="R254" s="33">
        <v>0</v>
      </c>
      <c r="S254" s="156"/>
      <c r="T254" s="156"/>
      <c r="U254" s="63" t="str">
        <f t="shared" si="41"/>
        <v/>
      </c>
      <c r="V254" s="54" t="str">
        <f t="shared" si="42"/>
        <v/>
      </c>
      <c r="W254" s="79"/>
      <c r="X254" s="104"/>
      <c r="Y254" s="116" t="str">
        <f t="shared" si="40"/>
        <v/>
      </c>
      <c r="Z254" s="62" t="str">
        <f t="shared" si="45"/>
        <v/>
      </c>
    </row>
    <row r="255" spans="1:26" s="12" customFormat="1" ht="65.099999999999994" customHeight="1" thickBot="1" x14ac:dyDescent="0.25">
      <c r="A255" s="13" t="s">
        <v>69</v>
      </c>
      <c r="B255" s="2"/>
      <c r="C255" s="2"/>
      <c r="D255" s="167" t="str">
        <f t="shared" si="43"/>
        <v xml:space="preserve"> / </v>
      </c>
      <c r="E255" s="67">
        <v>246</v>
      </c>
      <c r="F255" s="53"/>
      <c r="G255" s="54" t="str">
        <f>IF('(c) Copyricht DQS Gruppe 2024'!$XFD$3="© D Q S B IT 2020",IF(F255&lt;&gt;"",VLOOKUP(F255,TMSAETZE,2,),""),"Copyright verletzt")</f>
        <v/>
      </c>
      <c r="H255" s="13"/>
      <c r="I255" s="57" t="str">
        <f t="shared" si="35"/>
        <v/>
      </c>
      <c r="J255" s="58" t="str">
        <f t="shared" si="36"/>
        <v/>
      </c>
      <c r="K255" s="58" t="str">
        <f t="shared" si="37"/>
        <v/>
      </c>
      <c r="L255" s="58" t="str">
        <f t="shared" si="38"/>
        <v/>
      </c>
      <c r="M255" s="58" t="str">
        <f t="shared" si="39"/>
        <v/>
      </c>
      <c r="N255" s="33"/>
      <c r="O255" s="33"/>
      <c r="P255" s="106" t="str">
        <f t="shared" si="44"/>
        <v/>
      </c>
      <c r="Q255" s="156"/>
      <c r="R255" s="33">
        <v>0</v>
      </c>
      <c r="S255" s="156"/>
      <c r="T255" s="156"/>
      <c r="U255" s="63" t="str">
        <f t="shared" si="41"/>
        <v/>
      </c>
      <c r="V255" s="54" t="str">
        <f t="shared" si="42"/>
        <v/>
      </c>
      <c r="W255" s="79"/>
      <c r="X255" s="104"/>
      <c r="Y255" s="116" t="str">
        <f t="shared" si="40"/>
        <v/>
      </c>
      <c r="Z255" s="62" t="str">
        <f t="shared" si="45"/>
        <v/>
      </c>
    </row>
    <row r="256" spans="1:26" s="12" customFormat="1" ht="65.099999999999994" customHeight="1" thickBot="1" x14ac:dyDescent="0.25">
      <c r="A256" s="13" t="s">
        <v>69</v>
      </c>
      <c r="B256" s="2"/>
      <c r="C256" s="2"/>
      <c r="D256" s="167" t="str">
        <f t="shared" si="43"/>
        <v xml:space="preserve"> / </v>
      </c>
      <c r="E256" s="67">
        <v>247</v>
      </c>
      <c r="F256" s="53"/>
      <c r="G256" s="54" t="str">
        <f>IF('(c) Copyricht DQS Gruppe 2024'!$XFD$3="© D Q S B IT 2020",IF(F256&lt;&gt;"",VLOOKUP(F256,TMSAETZE,2,),""),"Copyright verletzt")</f>
        <v/>
      </c>
      <c r="H256" s="13"/>
      <c r="I256" s="57" t="str">
        <f t="shared" si="35"/>
        <v/>
      </c>
      <c r="J256" s="58" t="str">
        <f t="shared" si="36"/>
        <v/>
      </c>
      <c r="K256" s="58" t="str">
        <f t="shared" si="37"/>
        <v/>
      </c>
      <c r="L256" s="58" t="str">
        <f t="shared" si="38"/>
        <v/>
      </c>
      <c r="M256" s="58" t="str">
        <f t="shared" si="39"/>
        <v/>
      </c>
      <c r="N256" s="33"/>
      <c r="O256" s="33"/>
      <c r="P256" s="106" t="str">
        <f t="shared" si="44"/>
        <v/>
      </c>
      <c r="Q256" s="156"/>
      <c r="R256" s="33">
        <v>0</v>
      </c>
      <c r="S256" s="156"/>
      <c r="T256" s="156"/>
      <c r="U256" s="63" t="str">
        <f t="shared" si="41"/>
        <v/>
      </c>
      <c r="V256" s="54" t="str">
        <f t="shared" si="42"/>
        <v/>
      </c>
      <c r="W256" s="79"/>
      <c r="X256" s="104"/>
      <c r="Y256" s="116" t="str">
        <f t="shared" si="40"/>
        <v/>
      </c>
      <c r="Z256" s="62" t="str">
        <f t="shared" si="45"/>
        <v/>
      </c>
    </row>
    <row r="257" spans="1:26" s="12" customFormat="1" ht="65.099999999999994" customHeight="1" thickBot="1" x14ac:dyDescent="0.25">
      <c r="A257" s="13" t="s">
        <v>69</v>
      </c>
      <c r="B257" s="2"/>
      <c r="C257" s="2"/>
      <c r="D257" s="167" t="str">
        <f t="shared" si="43"/>
        <v xml:space="preserve"> / </v>
      </c>
      <c r="E257" s="67">
        <v>248</v>
      </c>
      <c r="F257" s="53"/>
      <c r="G257" s="54" t="str">
        <f>IF('(c) Copyricht DQS Gruppe 2024'!$XFD$3="© D Q S B IT 2020",IF(F257&lt;&gt;"",VLOOKUP(F257,TMSAETZE,2,),""),"Copyright verletzt")</f>
        <v/>
      </c>
      <c r="H257" s="13"/>
      <c r="I257" s="57" t="str">
        <f t="shared" si="35"/>
        <v/>
      </c>
      <c r="J257" s="58" t="str">
        <f t="shared" si="36"/>
        <v/>
      </c>
      <c r="K257" s="58" t="str">
        <f t="shared" si="37"/>
        <v/>
      </c>
      <c r="L257" s="58" t="str">
        <f t="shared" si="38"/>
        <v/>
      </c>
      <c r="M257" s="58" t="str">
        <f t="shared" si="39"/>
        <v/>
      </c>
      <c r="N257" s="33"/>
      <c r="O257" s="33"/>
      <c r="P257" s="106" t="str">
        <f t="shared" si="44"/>
        <v/>
      </c>
      <c r="Q257" s="156"/>
      <c r="R257" s="33">
        <v>0</v>
      </c>
      <c r="S257" s="156"/>
      <c r="T257" s="156"/>
      <c r="U257" s="63" t="str">
        <f t="shared" si="41"/>
        <v/>
      </c>
      <c r="V257" s="54" t="str">
        <f t="shared" si="42"/>
        <v/>
      </c>
      <c r="W257" s="79"/>
      <c r="X257" s="104"/>
      <c r="Y257" s="116" t="str">
        <f t="shared" si="40"/>
        <v/>
      </c>
      <c r="Z257" s="62" t="str">
        <f t="shared" si="45"/>
        <v/>
      </c>
    </row>
    <row r="258" spans="1:26" s="12" customFormat="1" ht="65.099999999999994" customHeight="1" thickBot="1" x14ac:dyDescent="0.25">
      <c r="A258" s="13" t="s">
        <v>69</v>
      </c>
      <c r="B258" s="2"/>
      <c r="C258" s="2"/>
      <c r="D258" s="167" t="str">
        <f t="shared" si="43"/>
        <v xml:space="preserve"> / </v>
      </c>
      <c r="E258" s="67">
        <v>249</v>
      </c>
      <c r="F258" s="53"/>
      <c r="G258" s="54" t="str">
        <f>IF('(c) Copyricht DQS Gruppe 2024'!$XFD$3="© D Q S B IT 2020",IF(F258&lt;&gt;"",VLOOKUP(F258,TMSAETZE,2,),""),"Copyright verletzt")</f>
        <v/>
      </c>
      <c r="H258" s="13"/>
      <c r="I258" s="57" t="str">
        <f t="shared" si="35"/>
        <v/>
      </c>
      <c r="J258" s="58" t="str">
        <f t="shared" si="36"/>
        <v/>
      </c>
      <c r="K258" s="58" t="str">
        <f t="shared" si="37"/>
        <v/>
      </c>
      <c r="L258" s="58" t="str">
        <f t="shared" si="38"/>
        <v/>
      </c>
      <c r="M258" s="58" t="str">
        <f t="shared" si="39"/>
        <v/>
      </c>
      <c r="N258" s="33"/>
      <c r="O258" s="33"/>
      <c r="P258" s="106" t="str">
        <f t="shared" si="44"/>
        <v/>
      </c>
      <c r="Q258" s="156"/>
      <c r="R258" s="33">
        <v>0</v>
      </c>
      <c r="S258" s="156"/>
      <c r="T258" s="156"/>
      <c r="U258" s="63" t="str">
        <f t="shared" si="41"/>
        <v/>
      </c>
      <c r="V258" s="54" t="str">
        <f t="shared" si="42"/>
        <v/>
      </c>
      <c r="W258" s="79"/>
      <c r="X258" s="104"/>
      <c r="Y258" s="116" t="str">
        <f t="shared" si="40"/>
        <v/>
      </c>
      <c r="Z258" s="62" t="str">
        <f t="shared" si="45"/>
        <v/>
      </c>
    </row>
    <row r="259" spans="1:26" s="12" customFormat="1" ht="65.099999999999994" customHeight="1" thickBot="1" x14ac:dyDescent="0.25">
      <c r="A259" s="13" t="s">
        <v>69</v>
      </c>
      <c r="B259" s="2"/>
      <c r="C259" s="2"/>
      <c r="D259" s="167" t="str">
        <f t="shared" si="43"/>
        <v xml:space="preserve"> / </v>
      </c>
      <c r="E259" s="67">
        <v>250</v>
      </c>
      <c r="F259" s="53"/>
      <c r="G259" s="54" t="str">
        <f>IF('(c) Copyricht DQS Gruppe 2024'!$XFD$3="© D Q S B IT 2020",IF(F259&lt;&gt;"",VLOOKUP(F259,TMSAETZE,2,),""),"Copyright verletzt")</f>
        <v/>
      </c>
      <c r="H259" s="13"/>
      <c r="I259" s="57" t="str">
        <f t="shared" si="35"/>
        <v/>
      </c>
      <c r="J259" s="58" t="str">
        <f t="shared" si="36"/>
        <v/>
      </c>
      <c r="K259" s="58" t="str">
        <f t="shared" si="37"/>
        <v/>
      </c>
      <c r="L259" s="58" t="str">
        <f t="shared" si="38"/>
        <v/>
      </c>
      <c r="M259" s="58" t="str">
        <f t="shared" si="39"/>
        <v/>
      </c>
      <c r="N259" s="33"/>
      <c r="O259" s="33"/>
      <c r="P259" s="106" t="str">
        <f t="shared" si="44"/>
        <v/>
      </c>
      <c r="Q259" s="156"/>
      <c r="R259" s="33">
        <v>0</v>
      </c>
      <c r="S259" s="156"/>
      <c r="T259" s="156"/>
      <c r="U259" s="63" t="str">
        <f t="shared" si="41"/>
        <v/>
      </c>
      <c r="V259" s="54" t="str">
        <f t="shared" si="42"/>
        <v/>
      </c>
      <c r="W259" s="79"/>
      <c r="X259" s="104"/>
      <c r="Y259" s="116" t="str">
        <f t="shared" si="40"/>
        <v/>
      </c>
      <c r="Z259" s="62" t="str">
        <f t="shared" si="45"/>
        <v/>
      </c>
    </row>
    <row r="260" spans="1:26" s="12" customFormat="1" ht="65.099999999999994" customHeight="1" thickBot="1" x14ac:dyDescent="0.25">
      <c r="A260" s="13" t="s">
        <v>69</v>
      </c>
      <c r="B260" s="2"/>
      <c r="C260" s="2"/>
      <c r="D260" s="167" t="str">
        <f t="shared" si="43"/>
        <v xml:space="preserve"> / </v>
      </c>
      <c r="E260" s="67">
        <v>251</v>
      </c>
      <c r="F260" s="53"/>
      <c r="G260" s="54" t="str">
        <f>IF('(c) Copyricht DQS Gruppe 2024'!$XFD$3="© D Q S B IT 2020",IF(F260&lt;&gt;"",VLOOKUP(F260,TMSAETZE,2,),""),"Copyright verletzt")</f>
        <v/>
      </c>
      <c r="H260" s="13"/>
      <c r="I260" s="57" t="str">
        <f t="shared" si="35"/>
        <v/>
      </c>
      <c r="J260" s="58" t="str">
        <f t="shared" si="36"/>
        <v/>
      </c>
      <c r="K260" s="58" t="str">
        <f t="shared" si="37"/>
        <v/>
      </c>
      <c r="L260" s="58" t="str">
        <f t="shared" si="38"/>
        <v/>
      </c>
      <c r="M260" s="58" t="str">
        <f t="shared" si="39"/>
        <v/>
      </c>
      <c r="N260" s="33"/>
      <c r="O260" s="33"/>
      <c r="P260" s="106" t="str">
        <f t="shared" si="44"/>
        <v/>
      </c>
      <c r="Q260" s="156"/>
      <c r="R260" s="33">
        <v>0</v>
      </c>
      <c r="S260" s="156"/>
      <c r="T260" s="156"/>
      <c r="U260" s="63" t="str">
        <f t="shared" si="41"/>
        <v/>
      </c>
      <c r="V260" s="54" t="str">
        <f t="shared" si="42"/>
        <v/>
      </c>
      <c r="W260" s="79"/>
      <c r="X260" s="104"/>
      <c r="Y260" s="116" t="str">
        <f t="shared" si="40"/>
        <v/>
      </c>
      <c r="Z260" s="62" t="str">
        <f t="shared" si="45"/>
        <v/>
      </c>
    </row>
    <row r="261" spans="1:26" s="12" customFormat="1" ht="65.099999999999994" customHeight="1" thickBot="1" x14ac:dyDescent="0.25">
      <c r="A261" s="13" t="s">
        <v>69</v>
      </c>
      <c r="B261" s="2"/>
      <c r="C261" s="2"/>
      <c r="D261" s="167" t="str">
        <f t="shared" si="43"/>
        <v xml:space="preserve"> / </v>
      </c>
      <c r="E261" s="67">
        <v>252</v>
      </c>
      <c r="F261" s="53"/>
      <c r="G261" s="54" t="str">
        <f>IF('(c) Copyricht DQS Gruppe 2024'!$XFD$3="© D Q S B IT 2020",IF(F261&lt;&gt;"",VLOOKUP(F261,TMSAETZE,2,),""),"Copyright verletzt")</f>
        <v/>
      </c>
      <c r="H261" s="13"/>
      <c r="I261" s="57" t="str">
        <f t="shared" si="35"/>
        <v/>
      </c>
      <c r="J261" s="58" t="str">
        <f t="shared" si="36"/>
        <v/>
      </c>
      <c r="K261" s="58" t="str">
        <f t="shared" si="37"/>
        <v/>
      </c>
      <c r="L261" s="58" t="str">
        <f t="shared" si="38"/>
        <v/>
      </c>
      <c r="M261" s="58" t="str">
        <f t="shared" si="39"/>
        <v/>
      </c>
      <c r="N261" s="33"/>
      <c r="O261" s="33"/>
      <c r="P261" s="106" t="str">
        <f t="shared" si="44"/>
        <v/>
      </c>
      <c r="Q261" s="156"/>
      <c r="R261" s="33">
        <v>0</v>
      </c>
      <c r="S261" s="156"/>
      <c r="T261" s="156"/>
      <c r="U261" s="63" t="str">
        <f t="shared" si="41"/>
        <v/>
      </c>
      <c r="V261" s="54" t="str">
        <f t="shared" si="42"/>
        <v/>
      </c>
      <c r="W261" s="79"/>
      <c r="X261" s="104"/>
      <c r="Y261" s="116" t="str">
        <f t="shared" si="40"/>
        <v/>
      </c>
      <c r="Z261" s="62" t="str">
        <f t="shared" si="45"/>
        <v/>
      </c>
    </row>
    <row r="262" spans="1:26" s="12" customFormat="1" ht="65.099999999999994" customHeight="1" thickBot="1" x14ac:dyDescent="0.25">
      <c r="A262" s="13" t="s">
        <v>69</v>
      </c>
      <c r="B262" s="2"/>
      <c r="C262" s="2"/>
      <c r="D262" s="167" t="str">
        <f t="shared" si="43"/>
        <v xml:space="preserve"> / </v>
      </c>
      <c r="E262" s="67">
        <v>253</v>
      </c>
      <c r="F262" s="53"/>
      <c r="G262" s="54" t="str">
        <f>IF('(c) Copyricht DQS Gruppe 2024'!$XFD$3="© D Q S B IT 2020",IF(F262&lt;&gt;"",VLOOKUP(F262,TMSAETZE,2,),""),"Copyright verletzt")</f>
        <v/>
      </c>
      <c r="H262" s="13"/>
      <c r="I262" s="57" t="str">
        <f t="shared" si="35"/>
        <v/>
      </c>
      <c r="J262" s="58" t="str">
        <f t="shared" si="36"/>
        <v/>
      </c>
      <c r="K262" s="58" t="str">
        <f t="shared" si="37"/>
        <v/>
      </c>
      <c r="L262" s="58" t="str">
        <f t="shared" si="38"/>
        <v/>
      </c>
      <c r="M262" s="58" t="str">
        <f t="shared" si="39"/>
        <v/>
      </c>
      <c r="N262" s="33"/>
      <c r="O262" s="33"/>
      <c r="P262" s="106" t="str">
        <f t="shared" si="44"/>
        <v/>
      </c>
      <c r="Q262" s="156"/>
      <c r="R262" s="33">
        <v>0</v>
      </c>
      <c r="S262" s="156"/>
      <c r="T262" s="156"/>
      <c r="U262" s="63" t="str">
        <f t="shared" si="41"/>
        <v/>
      </c>
      <c r="V262" s="54" t="str">
        <f t="shared" si="42"/>
        <v/>
      </c>
      <c r="W262" s="79"/>
      <c r="X262" s="104"/>
      <c r="Y262" s="116" t="str">
        <f t="shared" si="40"/>
        <v/>
      </c>
      <c r="Z262" s="62" t="str">
        <f t="shared" si="45"/>
        <v/>
      </c>
    </row>
    <row r="263" spans="1:26" s="12" customFormat="1" ht="65.099999999999994" customHeight="1" thickBot="1" x14ac:dyDescent="0.25">
      <c r="A263" s="13" t="s">
        <v>69</v>
      </c>
      <c r="B263" s="2"/>
      <c r="C263" s="2"/>
      <c r="D263" s="167" t="str">
        <f t="shared" si="43"/>
        <v xml:space="preserve"> / </v>
      </c>
      <c r="E263" s="67">
        <v>254</v>
      </c>
      <c r="F263" s="53"/>
      <c r="G263" s="54" t="str">
        <f>IF('(c) Copyricht DQS Gruppe 2024'!$XFD$3="© D Q S B IT 2020",IF(F263&lt;&gt;"",VLOOKUP(F263,TMSAETZE,2,),""),"Copyright verletzt")</f>
        <v/>
      </c>
      <c r="H263" s="13"/>
      <c r="I263" s="57" t="str">
        <f t="shared" si="35"/>
        <v/>
      </c>
      <c r="J263" s="58" t="str">
        <f t="shared" si="36"/>
        <v/>
      </c>
      <c r="K263" s="58" t="str">
        <f t="shared" si="37"/>
        <v/>
      </c>
      <c r="L263" s="58" t="str">
        <f t="shared" si="38"/>
        <v/>
      </c>
      <c r="M263" s="58" t="str">
        <f t="shared" si="39"/>
        <v/>
      </c>
      <c r="N263" s="33"/>
      <c r="O263" s="33"/>
      <c r="P263" s="106" t="str">
        <f t="shared" si="44"/>
        <v/>
      </c>
      <c r="Q263" s="156"/>
      <c r="R263" s="33">
        <v>0</v>
      </c>
      <c r="S263" s="156"/>
      <c r="T263" s="156"/>
      <c r="U263" s="63" t="str">
        <f t="shared" si="41"/>
        <v/>
      </c>
      <c r="V263" s="54" t="str">
        <f t="shared" si="42"/>
        <v/>
      </c>
      <c r="W263" s="79"/>
      <c r="X263" s="104"/>
      <c r="Y263" s="116" t="str">
        <f t="shared" si="40"/>
        <v/>
      </c>
      <c r="Z263" s="62" t="str">
        <f t="shared" si="45"/>
        <v/>
      </c>
    </row>
    <row r="264" spans="1:26" s="12" customFormat="1" ht="65.099999999999994" customHeight="1" thickBot="1" x14ac:dyDescent="0.25">
      <c r="A264" s="13" t="s">
        <v>69</v>
      </c>
      <c r="B264" s="2"/>
      <c r="C264" s="2"/>
      <c r="D264" s="167" t="str">
        <f t="shared" si="43"/>
        <v xml:space="preserve"> / </v>
      </c>
      <c r="E264" s="67">
        <v>255</v>
      </c>
      <c r="F264" s="53"/>
      <c r="G264" s="54" t="str">
        <f>IF('(c) Copyricht DQS Gruppe 2024'!$XFD$3="© D Q S B IT 2020",IF(F264&lt;&gt;"",VLOOKUP(F264,TMSAETZE,2,),""),"Copyright verletzt")</f>
        <v/>
      </c>
      <c r="H264" s="13"/>
      <c r="I264" s="57" t="str">
        <f t="shared" si="35"/>
        <v/>
      </c>
      <c r="J264" s="58" t="str">
        <f t="shared" si="36"/>
        <v/>
      </c>
      <c r="K264" s="58" t="str">
        <f t="shared" si="37"/>
        <v/>
      </c>
      <c r="L264" s="58" t="str">
        <f t="shared" si="38"/>
        <v/>
      </c>
      <c r="M264" s="58" t="str">
        <f t="shared" si="39"/>
        <v/>
      </c>
      <c r="N264" s="33"/>
      <c r="O264" s="33"/>
      <c r="P264" s="106" t="str">
        <f t="shared" si="44"/>
        <v/>
      </c>
      <c r="Q264" s="156"/>
      <c r="R264" s="33">
        <v>0</v>
      </c>
      <c r="S264" s="156"/>
      <c r="T264" s="156"/>
      <c r="U264" s="63" t="str">
        <f t="shared" si="41"/>
        <v/>
      </c>
      <c r="V264" s="54" t="str">
        <f t="shared" si="42"/>
        <v/>
      </c>
      <c r="W264" s="79"/>
      <c r="X264" s="104"/>
      <c r="Y264" s="116" t="str">
        <f t="shared" si="40"/>
        <v/>
      </c>
      <c r="Z264" s="62" t="str">
        <f t="shared" si="45"/>
        <v/>
      </c>
    </row>
    <row r="265" spans="1:26" s="12" customFormat="1" ht="65.099999999999994" customHeight="1" thickBot="1" x14ac:dyDescent="0.25">
      <c r="A265" s="13" t="s">
        <v>69</v>
      </c>
      <c r="B265" s="2"/>
      <c r="C265" s="2"/>
      <c r="D265" s="167" t="str">
        <f t="shared" si="43"/>
        <v xml:space="preserve"> / </v>
      </c>
      <c r="E265" s="67">
        <v>256</v>
      </c>
      <c r="F265" s="53"/>
      <c r="G265" s="54" t="str">
        <f>IF('(c) Copyricht DQS Gruppe 2024'!$XFD$3="© D Q S B IT 2020",IF(F265&lt;&gt;"",VLOOKUP(F265,TMSAETZE,2,),""),"Copyright verletzt")</f>
        <v/>
      </c>
      <c r="H265" s="13"/>
      <c r="I265" s="57" t="str">
        <f t="shared" ref="I265:I328" si="46">IF(F265&lt;&gt;"",$E$3&amp;$L$3,"")</f>
        <v/>
      </c>
      <c r="J265" s="58" t="str">
        <f t="shared" ref="J265:J328" si="47">IF(F265&lt;&gt;"",$E$4,"")</f>
        <v/>
      </c>
      <c r="K265" s="58" t="str">
        <f t="shared" ref="K265:K328" si="48">IF(F265&lt;&gt;"",$H$4,"")</f>
        <v/>
      </c>
      <c r="L265" s="58" t="str">
        <f t="shared" ref="L265:L328" si="49">IF($F265&lt;&gt;"",$I$4,"")</f>
        <v/>
      </c>
      <c r="M265" s="58" t="str">
        <f t="shared" ref="M265:M328" si="50">IF($F265&lt;&gt;"",$J$4,"")</f>
        <v/>
      </c>
      <c r="N265" s="33"/>
      <c r="O265" s="33"/>
      <c r="P265" s="106" t="str">
        <f t="shared" si="44"/>
        <v/>
      </c>
      <c r="Q265" s="156"/>
      <c r="R265" s="33">
        <v>0</v>
      </c>
      <c r="S265" s="156"/>
      <c r="T265" s="156"/>
      <c r="U265" s="63" t="str">
        <f t="shared" si="41"/>
        <v/>
      </c>
      <c r="V265" s="54" t="str">
        <f t="shared" si="42"/>
        <v/>
      </c>
      <c r="W265" s="79"/>
      <c r="X265" s="104"/>
      <c r="Y265" s="116" t="str">
        <f t="shared" ref="Y265:Y328" si="51">IF(F265&lt;&gt;"",VLOOKUP(F265,TMSAETZE,5),"")</f>
        <v/>
      </c>
      <c r="Z265" s="62" t="str">
        <f t="shared" si="45"/>
        <v/>
      </c>
    </row>
    <row r="266" spans="1:26" s="12" customFormat="1" ht="65.099999999999994" customHeight="1" thickBot="1" x14ac:dyDescent="0.25">
      <c r="A266" s="13" t="s">
        <v>69</v>
      </c>
      <c r="B266" s="2"/>
      <c r="C266" s="2"/>
      <c r="D266" s="167" t="str">
        <f t="shared" si="43"/>
        <v xml:space="preserve"> / </v>
      </c>
      <c r="E266" s="67">
        <v>257</v>
      </c>
      <c r="F266" s="53"/>
      <c r="G266" s="54" t="str">
        <f>IF('(c) Copyricht DQS Gruppe 2024'!$XFD$3="© D Q S B IT 2020",IF(F266&lt;&gt;"",VLOOKUP(F266,TMSAETZE,2,),""),"Copyright verletzt")</f>
        <v/>
      </c>
      <c r="H266" s="13"/>
      <c r="I266" s="57" t="str">
        <f t="shared" si="46"/>
        <v/>
      </c>
      <c r="J266" s="58" t="str">
        <f t="shared" si="47"/>
        <v/>
      </c>
      <c r="K266" s="58" t="str">
        <f t="shared" si="48"/>
        <v/>
      </c>
      <c r="L266" s="58" t="str">
        <f t="shared" si="49"/>
        <v/>
      </c>
      <c r="M266" s="58" t="str">
        <f t="shared" si="50"/>
        <v/>
      </c>
      <c r="N266" s="33"/>
      <c r="O266" s="33"/>
      <c r="P266" s="106" t="str">
        <f t="shared" si="44"/>
        <v/>
      </c>
      <c r="Q266" s="156"/>
      <c r="R266" s="33">
        <v>0</v>
      </c>
      <c r="S266" s="156"/>
      <c r="T266" s="156"/>
      <c r="U266" s="63" t="str">
        <f t="shared" ref="U266:U329" si="52">IF(F266&lt;&gt;"",IF((VLOOKUP(F266,TMSAETZE,4,0))="Kostensatz je Teilnehmerstunde",Q266*W266,IF((VLOOKUP(F266,TMSAETZE,4,0))="Kostensatz je Teilnehmerplatz pro Stunde",Q266*W266,W266)),"")</f>
        <v/>
      </c>
      <c r="V266" s="54" t="str">
        <f t="shared" ref="V266:V329" si="53">IF(F266&lt;&gt;"",VLOOKUP(F266,TMSAETZE,4,0)&amp;" "&amp;VLOOKUP(F266,TMSAETZE,3,0),"")</f>
        <v/>
      </c>
      <c r="W266" s="79"/>
      <c r="X266" s="104"/>
      <c r="Y266" s="116" t="str">
        <f t="shared" si="51"/>
        <v/>
      </c>
      <c r="Z266" s="62" t="str">
        <f t="shared" si="45"/>
        <v/>
      </c>
    </row>
    <row r="267" spans="1:26" s="12" customFormat="1" ht="65.099999999999994" customHeight="1" thickBot="1" x14ac:dyDescent="0.25">
      <c r="A267" s="13" t="s">
        <v>69</v>
      </c>
      <c r="B267" s="2"/>
      <c r="C267" s="2"/>
      <c r="D267" s="167" t="str">
        <f t="shared" ref="D267:D330" si="54">IF(F267&lt;&gt;45112,B267&amp;" / "&amp;C267,"Einzelmaßnahme / Präsenzmaßnahme")</f>
        <v xml:space="preserve"> / </v>
      </c>
      <c r="E267" s="67">
        <v>258</v>
      </c>
      <c r="F267" s="53"/>
      <c r="G267" s="54" t="str">
        <f>IF('(c) Copyricht DQS Gruppe 2024'!$XFD$3="© D Q S B IT 2020",IF(F267&lt;&gt;"",VLOOKUP(F267,TMSAETZE,2,),""),"Copyright verletzt")</f>
        <v/>
      </c>
      <c r="H267" s="13"/>
      <c r="I267" s="57" t="str">
        <f t="shared" si="46"/>
        <v/>
      </c>
      <c r="J267" s="58" t="str">
        <f t="shared" si="47"/>
        <v/>
      </c>
      <c r="K267" s="58" t="str">
        <f t="shared" si="48"/>
        <v/>
      </c>
      <c r="L267" s="58" t="str">
        <f t="shared" si="49"/>
        <v/>
      </c>
      <c r="M267" s="58" t="str">
        <f t="shared" si="50"/>
        <v/>
      </c>
      <c r="N267" s="33"/>
      <c r="O267" s="33"/>
      <c r="P267" s="106" t="str">
        <f t="shared" ref="P267:P330" si="55">IF(O267&lt;&gt;0,IF(O267&gt;8,"Achtung, kein §45 ggf. als §81 FBW Maßnahme beantragen!","OK"),"")</f>
        <v/>
      </c>
      <c r="Q267" s="156"/>
      <c r="R267" s="33">
        <v>0</v>
      </c>
      <c r="S267" s="156"/>
      <c r="T267" s="156"/>
      <c r="U267" s="63" t="str">
        <f t="shared" si="52"/>
        <v/>
      </c>
      <c r="V267" s="54" t="str">
        <f t="shared" si="53"/>
        <v/>
      </c>
      <c r="W267" s="79"/>
      <c r="X267" s="104"/>
      <c r="Y267" s="116" t="str">
        <f t="shared" si="51"/>
        <v/>
      </c>
      <c r="Z267" s="62" t="str">
        <f t="shared" ref="Z267:Z330" si="56">IF(F267&lt;&gt;"",IF(W267&gt;(Y267*1.25),"Achtung Typ 2 eintragen - prüfung BA",IF(W267&gt;Y267,"Stichprobe 25% Korridor siehe Hinweise ÜBDKS","OK")),"")</f>
        <v/>
      </c>
    </row>
    <row r="268" spans="1:26" s="12" customFormat="1" ht="65.099999999999994" customHeight="1" thickBot="1" x14ac:dyDescent="0.25">
      <c r="A268" s="13" t="s">
        <v>69</v>
      </c>
      <c r="B268" s="2"/>
      <c r="C268" s="2"/>
      <c r="D268" s="167" t="str">
        <f t="shared" si="54"/>
        <v xml:space="preserve"> / </v>
      </c>
      <c r="E268" s="67">
        <v>259</v>
      </c>
      <c r="F268" s="53"/>
      <c r="G268" s="54" t="str">
        <f>IF('(c) Copyricht DQS Gruppe 2024'!$XFD$3="© D Q S B IT 2020",IF(F268&lt;&gt;"",VLOOKUP(F268,TMSAETZE,2,),""),"Copyright verletzt")</f>
        <v/>
      </c>
      <c r="H268" s="13"/>
      <c r="I268" s="57" t="str">
        <f t="shared" si="46"/>
        <v/>
      </c>
      <c r="J268" s="58" t="str">
        <f t="shared" si="47"/>
        <v/>
      </c>
      <c r="K268" s="58" t="str">
        <f t="shared" si="48"/>
        <v/>
      </c>
      <c r="L268" s="58" t="str">
        <f t="shared" si="49"/>
        <v/>
      </c>
      <c r="M268" s="58" t="str">
        <f t="shared" si="50"/>
        <v/>
      </c>
      <c r="N268" s="33"/>
      <c r="O268" s="33"/>
      <c r="P268" s="106" t="str">
        <f t="shared" si="55"/>
        <v/>
      </c>
      <c r="Q268" s="156"/>
      <c r="R268" s="33">
        <v>0</v>
      </c>
      <c r="S268" s="156"/>
      <c r="T268" s="156"/>
      <c r="U268" s="63" t="str">
        <f t="shared" si="52"/>
        <v/>
      </c>
      <c r="V268" s="54" t="str">
        <f t="shared" si="53"/>
        <v/>
      </c>
      <c r="W268" s="79"/>
      <c r="X268" s="104"/>
      <c r="Y268" s="116" t="str">
        <f t="shared" si="51"/>
        <v/>
      </c>
      <c r="Z268" s="62" t="str">
        <f t="shared" si="56"/>
        <v/>
      </c>
    </row>
    <row r="269" spans="1:26" s="12" customFormat="1" ht="65.099999999999994" customHeight="1" thickBot="1" x14ac:dyDescent="0.25">
      <c r="A269" s="13" t="s">
        <v>69</v>
      </c>
      <c r="B269" s="2"/>
      <c r="C269" s="2"/>
      <c r="D269" s="167" t="str">
        <f t="shared" si="54"/>
        <v xml:space="preserve"> / </v>
      </c>
      <c r="E269" s="67">
        <v>260</v>
      </c>
      <c r="F269" s="53"/>
      <c r="G269" s="54" t="str">
        <f>IF('(c) Copyricht DQS Gruppe 2024'!$XFD$3="© D Q S B IT 2020",IF(F269&lt;&gt;"",VLOOKUP(F269,TMSAETZE,2,),""),"Copyright verletzt")</f>
        <v/>
      </c>
      <c r="H269" s="13"/>
      <c r="I269" s="57" t="str">
        <f t="shared" si="46"/>
        <v/>
      </c>
      <c r="J269" s="58" t="str">
        <f t="shared" si="47"/>
        <v/>
      </c>
      <c r="K269" s="58" t="str">
        <f t="shared" si="48"/>
        <v/>
      </c>
      <c r="L269" s="58" t="str">
        <f t="shared" si="49"/>
        <v/>
      </c>
      <c r="M269" s="58" t="str">
        <f t="shared" si="50"/>
        <v/>
      </c>
      <c r="N269" s="33"/>
      <c r="O269" s="33"/>
      <c r="P269" s="106" t="str">
        <f t="shared" si="55"/>
        <v/>
      </c>
      <c r="Q269" s="156"/>
      <c r="R269" s="33">
        <v>0</v>
      </c>
      <c r="S269" s="156"/>
      <c r="T269" s="156"/>
      <c r="U269" s="63" t="str">
        <f t="shared" si="52"/>
        <v/>
      </c>
      <c r="V269" s="54" t="str">
        <f t="shared" si="53"/>
        <v/>
      </c>
      <c r="W269" s="79"/>
      <c r="X269" s="104"/>
      <c r="Y269" s="116" t="str">
        <f t="shared" si="51"/>
        <v/>
      </c>
      <c r="Z269" s="62" t="str">
        <f t="shared" si="56"/>
        <v/>
      </c>
    </row>
    <row r="270" spans="1:26" s="12" customFormat="1" ht="65.099999999999994" customHeight="1" thickBot="1" x14ac:dyDescent="0.25">
      <c r="A270" s="13" t="s">
        <v>69</v>
      </c>
      <c r="B270" s="2"/>
      <c r="C270" s="2"/>
      <c r="D270" s="167" t="str">
        <f t="shared" si="54"/>
        <v xml:space="preserve"> / </v>
      </c>
      <c r="E270" s="67">
        <v>261</v>
      </c>
      <c r="F270" s="53"/>
      <c r="G270" s="54" t="str">
        <f>IF('(c) Copyricht DQS Gruppe 2024'!$XFD$3="© D Q S B IT 2020",IF(F270&lt;&gt;"",VLOOKUP(F270,TMSAETZE,2,),""),"Copyright verletzt")</f>
        <v/>
      </c>
      <c r="H270" s="13"/>
      <c r="I270" s="57" t="str">
        <f t="shared" si="46"/>
        <v/>
      </c>
      <c r="J270" s="58" t="str">
        <f t="shared" si="47"/>
        <v/>
      </c>
      <c r="K270" s="58" t="str">
        <f t="shared" si="48"/>
        <v/>
      </c>
      <c r="L270" s="58" t="str">
        <f t="shared" si="49"/>
        <v/>
      </c>
      <c r="M270" s="58" t="str">
        <f t="shared" si="50"/>
        <v/>
      </c>
      <c r="N270" s="33"/>
      <c r="O270" s="33"/>
      <c r="P270" s="106" t="str">
        <f t="shared" si="55"/>
        <v/>
      </c>
      <c r="Q270" s="156"/>
      <c r="R270" s="33">
        <v>0</v>
      </c>
      <c r="S270" s="156"/>
      <c r="T270" s="156"/>
      <c r="U270" s="63" t="str">
        <f t="shared" si="52"/>
        <v/>
      </c>
      <c r="V270" s="54" t="str">
        <f t="shared" si="53"/>
        <v/>
      </c>
      <c r="W270" s="79"/>
      <c r="X270" s="104"/>
      <c r="Y270" s="116" t="str">
        <f t="shared" si="51"/>
        <v/>
      </c>
      <c r="Z270" s="62" t="str">
        <f t="shared" si="56"/>
        <v/>
      </c>
    </row>
    <row r="271" spans="1:26" s="12" customFormat="1" ht="65.099999999999994" customHeight="1" thickBot="1" x14ac:dyDescent="0.25">
      <c r="A271" s="13" t="s">
        <v>69</v>
      </c>
      <c r="B271" s="2"/>
      <c r="C271" s="2"/>
      <c r="D271" s="167" t="str">
        <f t="shared" si="54"/>
        <v xml:space="preserve"> / </v>
      </c>
      <c r="E271" s="67">
        <v>262</v>
      </c>
      <c r="F271" s="53"/>
      <c r="G271" s="54" t="str">
        <f>IF('(c) Copyricht DQS Gruppe 2024'!$XFD$3="© D Q S B IT 2020",IF(F271&lt;&gt;"",VLOOKUP(F271,TMSAETZE,2,),""),"Copyright verletzt")</f>
        <v/>
      </c>
      <c r="H271" s="13"/>
      <c r="I271" s="57" t="str">
        <f t="shared" si="46"/>
        <v/>
      </c>
      <c r="J271" s="58" t="str">
        <f t="shared" si="47"/>
        <v/>
      </c>
      <c r="K271" s="58" t="str">
        <f t="shared" si="48"/>
        <v/>
      </c>
      <c r="L271" s="58" t="str">
        <f t="shared" si="49"/>
        <v/>
      </c>
      <c r="M271" s="58" t="str">
        <f t="shared" si="50"/>
        <v/>
      </c>
      <c r="N271" s="33"/>
      <c r="O271" s="33"/>
      <c r="P271" s="106" t="str">
        <f t="shared" si="55"/>
        <v/>
      </c>
      <c r="Q271" s="156"/>
      <c r="R271" s="33">
        <v>0</v>
      </c>
      <c r="S271" s="156"/>
      <c r="T271" s="156"/>
      <c r="U271" s="63" t="str">
        <f t="shared" si="52"/>
        <v/>
      </c>
      <c r="V271" s="54" t="str">
        <f t="shared" si="53"/>
        <v/>
      </c>
      <c r="W271" s="79"/>
      <c r="X271" s="104"/>
      <c r="Y271" s="116" t="str">
        <f t="shared" si="51"/>
        <v/>
      </c>
      <c r="Z271" s="62" t="str">
        <f t="shared" si="56"/>
        <v/>
      </c>
    </row>
    <row r="272" spans="1:26" s="12" customFormat="1" ht="65.099999999999994" customHeight="1" thickBot="1" x14ac:dyDescent="0.25">
      <c r="A272" s="13" t="s">
        <v>69</v>
      </c>
      <c r="B272" s="2"/>
      <c r="C272" s="2"/>
      <c r="D272" s="167" t="str">
        <f t="shared" si="54"/>
        <v xml:space="preserve"> / </v>
      </c>
      <c r="E272" s="67">
        <v>263</v>
      </c>
      <c r="F272" s="53"/>
      <c r="G272" s="54" t="str">
        <f>IF('(c) Copyricht DQS Gruppe 2024'!$XFD$3="© D Q S B IT 2020",IF(F272&lt;&gt;"",VLOOKUP(F272,TMSAETZE,2,),""),"Copyright verletzt")</f>
        <v/>
      </c>
      <c r="H272" s="13"/>
      <c r="I272" s="57" t="str">
        <f t="shared" si="46"/>
        <v/>
      </c>
      <c r="J272" s="58" t="str">
        <f t="shared" si="47"/>
        <v/>
      </c>
      <c r="K272" s="58" t="str">
        <f t="shared" si="48"/>
        <v/>
      </c>
      <c r="L272" s="58" t="str">
        <f t="shared" si="49"/>
        <v/>
      </c>
      <c r="M272" s="58" t="str">
        <f t="shared" si="50"/>
        <v/>
      </c>
      <c r="N272" s="33"/>
      <c r="O272" s="33"/>
      <c r="P272" s="106" t="str">
        <f t="shared" si="55"/>
        <v/>
      </c>
      <c r="Q272" s="156"/>
      <c r="R272" s="33">
        <v>0</v>
      </c>
      <c r="S272" s="156"/>
      <c r="T272" s="156"/>
      <c r="U272" s="63" t="str">
        <f t="shared" si="52"/>
        <v/>
      </c>
      <c r="V272" s="54" t="str">
        <f t="shared" si="53"/>
        <v/>
      </c>
      <c r="W272" s="79"/>
      <c r="X272" s="104"/>
      <c r="Y272" s="116" t="str">
        <f t="shared" si="51"/>
        <v/>
      </c>
      <c r="Z272" s="62" t="str">
        <f t="shared" si="56"/>
        <v/>
      </c>
    </row>
    <row r="273" spans="1:26" s="12" customFormat="1" ht="65.099999999999994" customHeight="1" thickBot="1" x14ac:dyDescent="0.25">
      <c r="A273" s="13" t="s">
        <v>69</v>
      </c>
      <c r="B273" s="2"/>
      <c r="C273" s="2"/>
      <c r="D273" s="167" t="str">
        <f t="shared" si="54"/>
        <v xml:space="preserve"> / </v>
      </c>
      <c r="E273" s="67">
        <v>264</v>
      </c>
      <c r="F273" s="53"/>
      <c r="G273" s="54" t="str">
        <f>IF('(c) Copyricht DQS Gruppe 2024'!$XFD$3="© D Q S B IT 2020",IF(F273&lt;&gt;"",VLOOKUP(F273,TMSAETZE,2,),""),"Copyright verletzt")</f>
        <v/>
      </c>
      <c r="H273" s="13"/>
      <c r="I273" s="57" t="str">
        <f t="shared" si="46"/>
        <v/>
      </c>
      <c r="J273" s="58" t="str">
        <f t="shared" si="47"/>
        <v/>
      </c>
      <c r="K273" s="58" t="str">
        <f t="shared" si="48"/>
        <v/>
      </c>
      <c r="L273" s="58" t="str">
        <f t="shared" si="49"/>
        <v/>
      </c>
      <c r="M273" s="58" t="str">
        <f t="shared" si="50"/>
        <v/>
      </c>
      <c r="N273" s="33"/>
      <c r="O273" s="33"/>
      <c r="P273" s="106" t="str">
        <f t="shared" si="55"/>
        <v/>
      </c>
      <c r="Q273" s="156"/>
      <c r="R273" s="33">
        <v>0</v>
      </c>
      <c r="S273" s="156"/>
      <c r="T273" s="156"/>
      <c r="U273" s="63" t="str">
        <f t="shared" si="52"/>
        <v/>
      </c>
      <c r="V273" s="54" t="str">
        <f t="shared" si="53"/>
        <v/>
      </c>
      <c r="W273" s="79"/>
      <c r="X273" s="104"/>
      <c r="Y273" s="116" t="str">
        <f t="shared" si="51"/>
        <v/>
      </c>
      <c r="Z273" s="62" t="str">
        <f t="shared" si="56"/>
        <v/>
      </c>
    </row>
    <row r="274" spans="1:26" s="12" customFormat="1" ht="65.099999999999994" customHeight="1" thickBot="1" x14ac:dyDescent="0.25">
      <c r="A274" s="13" t="s">
        <v>69</v>
      </c>
      <c r="B274" s="2"/>
      <c r="C274" s="2"/>
      <c r="D274" s="167" t="str">
        <f t="shared" si="54"/>
        <v xml:space="preserve"> / </v>
      </c>
      <c r="E274" s="67">
        <v>265</v>
      </c>
      <c r="F274" s="53"/>
      <c r="G274" s="54" t="str">
        <f>IF('(c) Copyricht DQS Gruppe 2024'!$XFD$3="© D Q S B IT 2020",IF(F274&lt;&gt;"",VLOOKUP(F274,TMSAETZE,2,),""),"Copyright verletzt")</f>
        <v/>
      </c>
      <c r="H274" s="13"/>
      <c r="I274" s="57" t="str">
        <f t="shared" si="46"/>
        <v/>
      </c>
      <c r="J274" s="58" t="str">
        <f t="shared" si="47"/>
        <v/>
      </c>
      <c r="K274" s="58" t="str">
        <f t="shared" si="48"/>
        <v/>
      </c>
      <c r="L274" s="58" t="str">
        <f t="shared" si="49"/>
        <v/>
      </c>
      <c r="M274" s="58" t="str">
        <f t="shared" si="50"/>
        <v/>
      </c>
      <c r="N274" s="33"/>
      <c r="O274" s="33"/>
      <c r="P274" s="106" t="str">
        <f t="shared" si="55"/>
        <v/>
      </c>
      <c r="Q274" s="156"/>
      <c r="R274" s="33">
        <v>0</v>
      </c>
      <c r="S274" s="156"/>
      <c r="T274" s="156"/>
      <c r="U274" s="63" t="str">
        <f t="shared" si="52"/>
        <v/>
      </c>
      <c r="V274" s="54" t="str">
        <f t="shared" si="53"/>
        <v/>
      </c>
      <c r="W274" s="79"/>
      <c r="X274" s="104"/>
      <c r="Y274" s="116" t="str">
        <f t="shared" si="51"/>
        <v/>
      </c>
      <c r="Z274" s="62" t="str">
        <f t="shared" si="56"/>
        <v/>
      </c>
    </row>
    <row r="275" spans="1:26" s="12" customFormat="1" ht="65.099999999999994" customHeight="1" thickBot="1" x14ac:dyDescent="0.25">
      <c r="A275" s="13" t="s">
        <v>69</v>
      </c>
      <c r="B275" s="2"/>
      <c r="C275" s="2"/>
      <c r="D275" s="167" t="str">
        <f t="shared" si="54"/>
        <v xml:space="preserve"> / </v>
      </c>
      <c r="E275" s="67">
        <v>266</v>
      </c>
      <c r="F275" s="53"/>
      <c r="G275" s="54" t="str">
        <f>IF('(c) Copyricht DQS Gruppe 2024'!$XFD$3="© D Q S B IT 2020",IF(F275&lt;&gt;"",VLOOKUP(F275,TMSAETZE,2,),""),"Copyright verletzt")</f>
        <v/>
      </c>
      <c r="H275" s="13"/>
      <c r="I275" s="57" t="str">
        <f t="shared" si="46"/>
        <v/>
      </c>
      <c r="J275" s="58" t="str">
        <f t="shared" si="47"/>
        <v/>
      </c>
      <c r="K275" s="58" t="str">
        <f t="shared" si="48"/>
        <v/>
      </c>
      <c r="L275" s="58" t="str">
        <f t="shared" si="49"/>
        <v/>
      </c>
      <c r="M275" s="58" t="str">
        <f t="shared" si="50"/>
        <v/>
      </c>
      <c r="N275" s="33"/>
      <c r="O275" s="33"/>
      <c r="P275" s="106" t="str">
        <f t="shared" si="55"/>
        <v/>
      </c>
      <c r="Q275" s="156"/>
      <c r="R275" s="33">
        <v>0</v>
      </c>
      <c r="S275" s="156"/>
      <c r="T275" s="156"/>
      <c r="U275" s="63" t="str">
        <f t="shared" si="52"/>
        <v/>
      </c>
      <c r="V275" s="54" t="str">
        <f t="shared" si="53"/>
        <v/>
      </c>
      <c r="W275" s="79"/>
      <c r="X275" s="104"/>
      <c r="Y275" s="116" t="str">
        <f t="shared" si="51"/>
        <v/>
      </c>
      <c r="Z275" s="62" t="str">
        <f t="shared" si="56"/>
        <v/>
      </c>
    </row>
    <row r="276" spans="1:26" s="12" customFormat="1" ht="65.099999999999994" customHeight="1" thickBot="1" x14ac:dyDescent="0.25">
      <c r="A276" s="13" t="s">
        <v>69</v>
      </c>
      <c r="B276" s="2"/>
      <c r="C276" s="2"/>
      <c r="D276" s="167" t="str">
        <f t="shared" si="54"/>
        <v xml:space="preserve"> / </v>
      </c>
      <c r="E276" s="67">
        <v>267</v>
      </c>
      <c r="F276" s="53"/>
      <c r="G276" s="54" t="str">
        <f>IF('(c) Copyricht DQS Gruppe 2024'!$XFD$3="© D Q S B IT 2020",IF(F276&lt;&gt;"",VLOOKUP(F276,TMSAETZE,2,),""),"Copyright verletzt")</f>
        <v/>
      </c>
      <c r="H276" s="13"/>
      <c r="I276" s="57" t="str">
        <f t="shared" si="46"/>
        <v/>
      </c>
      <c r="J276" s="58" t="str">
        <f t="shared" si="47"/>
        <v/>
      </c>
      <c r="K276" s="58" t="str">
        <f t="shared" si="48"/>
        <v/>
      </c>
      <c r="L276" s="58" t="str">
        <f t="shared" si="49"/>
        <v/>
      </c>
      <c r="M276" s="58" t="str">
        <f t="shared" si="50"/>
        <v/>
      </c>
      <c r="N276" s="33"/>
      <c r="O276" s="33"/>
      <c r="P276" s="106" t="str">
        <f t="shared" si="55"/>
        <v/>
      </c>
      <c r="Q276" s="156"/>
      <c r="R276" s="33">
        <v>0</v>
      </c>
      <c r="S276" s="156"/>
      <c r="T276" s="156"/>
      <c r="U276" s="63" t="str">
        <f t="shared" si="52"/>
        <v/>
      </c>
      <c r="V276" s="54" t="str">
        <f t="shared" si="53"/>
        <v/>
      </c>
      <c r="W276" s="79"/>
      <c r="X276" s="104"/>
      <c r="Y276" s="116" t="str">
        <f t="shared" si="51"/>
        <v/>
      </c>
      <c r="Z276" s="62" t="str">
        <f t="shared" si="56"/>
        <v/>
      </c>
    </row>
    <row r="277" spans="1:26" s="12" customFormat="1" ht="65.099999999999994" customHeight="1" thickBot="1" x14ac:dyDescent="0.25">
      <c r="A277" s="13" t="s">
        <v>69</v>
      </c>
      <c r="B277" s="2"/>
      <c r="C277" s="2"/>
      <c r="D277" s="167" t="str">
        <f t="shared" si="54"/>
        <v xml:space="preserve"> / </v>
      </c>
      <c r="E277" s="67">
        <v>268</v>
      </c>
      <c r="F277" s="53"/>
      <c r="G277" s="54" t="str">
        <f>IF('(c) Copyricht DQS Gruppe 2024'!$XFD$3="© D Q S B IT 2020",IF(F277&lt;&gt;"",VLOOKUP(F277,TMSAETZE,2,),""),"Copyright verletzt")</f>
        <v/>
      </c>
      <c r="H277" s="13"/>
      <c r="I277" s="57" t="str">
        <f t="shared" si="46"/>
        <v/>
      </c>
      <c r="J277" s="58" t="str">
        <f t="shared" si="47"/>
        <v/>
      </c>
      <c r="K277" s="58" t="str">
        <f t="shared" si="48"/>
        <v/>
      </c>
      <c r="L277" s="58" t="str">
        <f t="shared" si="49"/>
        <v/>
      </c>
      <c r="M277" s="58" t="str">
        <f t="shared" si="50"/>
        <v/>
      </c>
      <c r="N277" s="33"/>
      <c r="O277" s="33"/>
      <c r="P277" s="106" t="str">
        <f t="shared" si="55"/>
        <v/>
      </c>
      <c r="Q277" s="156"/>
      <c r="R277" s="33">
        <v>0</v>
      </c>
      <c r="S277" s="156"/>
      <c r="T277" s="156"/>
      <c r="U277" s="63" t="str">
        <f t="shared" si="52"/>
        <v/>
      </c>
      <c r="V277" s="54" t="str">
        <f t="shared" si="53"/>
        <v/>
      </c>
      <c r="W277" s="79"/>
      <c r="X277" s="104"/>
      <c r="Y277" s="116" t="str">
        <f t="shared" si="51"/>
        <v/>
      </c>
      <c r="Z277" s="62" t="str">
        <f t="shared" si="56"/>
        <v/>
      </c>
    </row>
    <row r="278" spans="1:26" s="12" customFormat="1" ht="65.099999999999994" customHeight="1" thickBot="1" x14ac:dyDescent="0.25">
      <c r="A278" s="13" t="s">
        <v>69</v>
      </c>
      <c r="B278" s="2"/>
      <c r="C278" s="2"/>
      <c r="D278" s="167" t="str">
        <f t="shared" si="54"/>
        <v xml:space="preserve"> / </v>
      </c>
      <c r="E278" s="67">
        <v>269</v>
      </c>
      <c r="F278" s="53"/>
      <c r="G278" s="54" t="str">
        <f>IF('(c) Copyricht DQS Gruppe 2024'!$XFD$3="© D Q S B IT 2020",IF(F278&lt;&gt;"",VLOOKUP(F278,TMSAETZE,2,),""),"Copyright verletzt")</f>
        <v/>
      </c>
      <c r="H278" s="13"/>
      <c r="I278" s="57" t="str">
        <f t="shared" si="46"/>
        <v/>
      </c>
      <c r="J278" s="58" t="str">
        <f t="shared" si="47"/>
        <v/>
      </c>
      <c r="K278" s="58" t="str">
        <f t="shared" si="48"/>
        <v/>
      </c>
      <c r="L278" s="58" t="str">
        <f t="shared" si="49"/>
        <v/>
      </c>
      <c r="M278" s="58" t="str">
        <f t="shared" si="50"/>
        <v/>
      </c>
      <c r="N278" s="33"/>
      <c r="O278" s="33"/>
      <c r="P278" s="106" t="str">
        <f t="shared" si="55"/>
        <v/>
      </c>
      <c r="Q278" s="156"/>
      <c r="R278" s="33">
        <v>0</v>
      </c>
      <c r="S278" s="156"/>
      <c r="T278" s="156"/>
      <c r="U278" s="63" t="str">
        <f t="shared" si="52"/>
        <v/>
      </c>
      <c r="V278" s="54" t="str">
        <f t="shared" si="53"/>
        <v/>
      </c>
      <c r="W278" s="79"/>
      <c r="X278" s="104"/>
      <c r="Y278" s="116" t="str">
        <f t="shared" si="51"/>
        <v/>
      </c>
      <c r="Z278" s="62" t="str">
        <f t="shared" si="56"/>
        <v/>
      </c>
    </row>
    <row r="279" spans="1:26" s="12" customFormat="1" ht="65.099999999999994" customHeight="1" thickBot="1" x14ac:dyDescent="0.25">
      <c r="A279" s="13" t="s">
        <v>69</v>
      </c>
      <c r="B279" s="2"/>
      <c r="C279" s="2"/>
      <c r="D279" s="167" t="str">
        <f t="shared" si="54"/>
        <v xml:space="preserve"> / </v>
      </c>
      <c r="E279" s="67">
        <v>270</v>
      </c>
      <c r="F279" s="53"/>
      <c r="G279" s="54" t="str">
        <f>IF('(c) Copyricht DQS Gruppe 2024'!$XFD$3="© D Q S B IT 2020",IF(F279&lt;&gt;"",VLOOKUP(F279,TMSAETZE,2,),""),"Copyright verletzt")</f>
        <v/>
      </c>
      <c r="H279" s="13"/>
      <c r="I279" s="57" t="str">
        <f t="shared" si="46"/>
        <v/>
      </c>
      <c r="J279" s="58" t="str">
        <f t="shared" si="47"/>
        <v/>
      </c>
      <c r="K279" s="58" t="str">
        <f t="shared" si="48"/>
        <v/>
      </c>
      <c r="L279" s="58" t="str">
        <f t="shared" si="49"/>
        <v/>
      </c>
      <c r="M279" s="58" t="str">
        <f t="shared" si="50"/>
        <v/>
      </c>
      <c r="N279" s="33"/>
      <c r="O279" s="33"/>
      <c r="P279" s="106" t="str">
        <f t="shared" si="55"/>
        <v/>
      </c>
      <c r="Q279" s="156"/>
      <c r="R279" s="33">
        <v>0</v>
      </c>
      <c r="S279" s="156"/>
      <c r="T279" s="156"/>
      <c r="U279" s="63" t="str">
        <f t="shared" si="52"/>
        <v/>
      </c>
      <c r="V279" s="54" t="str">
        <f t="shared" si="53"/>
        <v/>
      </c>
      <c r="W279" s="79"/>
      <c r="X279" s="104"/>
      <c r="Y279" s="116" t="str">
        <f t="shared" si="51"/>
        <v/>
      </c>
      <c r="Z279" s="62" t="str">
        <f t="shared" si="56"/>
        <v/>
      </c>
    </row>
    <row r="280" spans="1:26" s="12" customFormat="1" ht="65.099999999999994" customHeight="1" thickBot="1" x14ac:dyDescent="0.25">
      <c r="A280" s="13" t="s">
        <v>69</v>
      </c>
      <c r="B280" s="2"/>
      <c r="C280" s="2"/>
      <c r="D280" s="167" t="str">
        <f t="shared" si="54"/>
        <v xml:space="preserve"> / </v>
      </c>
      <c r="E280" s="67">
        <v>271</v>
      </c>
      <c r="F280" s="53"/>
      <c r="G280" s="54" t="str">
        <f>IF('(c) Copyricht DQS Gruppe 2024'!$XFD$3="© D Q S B IT 2020",IF(F280&lt;&gt;"",VLOOKUP(F280,TMSAETZE,2,),""),"Copyright verletzt")</f>
        <v/>
      </c>
      <c r="H280" s="13"/>
      <c r="I280" s="57" t="str">
        <f t="shared" si="46"/>
        <v/>
      </c>
      <c r="J280" s="58" t="str">
        <f t="shared" si="47"/>
        <v/>
      </c>
      <c r="K280" s="58" t="str">
        <f t="shared" si="48"/>
        <v/>
      </c>
      <c r="L280" s="58" t="str">
        <f t="shared" si="49"/>
        <v/>
      </c>
      <c r="M280" s="58" t="str">
        <f t="shared" si="50"/>
        <v/>
      </c>
      <c r="N280" s="33"/>
      <c r="O280" s="33"/>
      <c r="P280" s="106" t="str">
        <f t="shared" si="55"/>
        <v/>
      </c>
      <c r="Q280" s="156"/>
      <c r="R280" s="33">
        <v>0</v>
      </c>
      <c r="S280" s="156"/>
      <c r="T280" s="156"/>
      <c r="U280" s="63" t="str">
        <f t="shared" si="52"/>
        <v/>
      </c>
      <c r="V280" s="54" t="str">
        <f t="shared" si="53"/>
        <v/>
      </c>
      <c r="W280" s="79"/>
      <c r="X280" s="104"/>
      <c r="Y280" s="116" t="str">
        <f t="shared" si="51"/>
        <v/>
      </c>
      <c r="Z280" s="62" t="str">
        <f t="shared" si="56"/>
        <v/>
      </c>
    </row>
    <row r="281" spans="1:26" s="12" customFormat="1" ht="65.099999999999994" customHeight="1" thickBot="1" x14ac:dyDescent="0.25">
      <c r="A281" s="13" t="s">
        <v>69</v>
      </c>
      <c r="B281" s="2"/>
      <c r="C281" s="2"/>
      <c r="D281" s="167" t="str">
        <f t="shared" si="54"/>
        <v xml:space="preserve"> / </v>
      </c>
      <c r="E281" s="67">
        <v>272</v>
      </c>
      <c r="F281" s="53"/>
      <c r="G281" s="54" t="str">
        <f>IF('(c) Copyricht DQS Gruppe 2024'!$XFD$3="© D Q S B IT 2020",IF(F281&lt;&gt;"",VLOOKUP(F281,TMSAETZE,2,),""),"Copyright verletzt")</f>
        <v/>
      </c>
      <c r="H281" s="13"/>
      <c r="I281" s="57" t="str">
        <f t="shared" si="46"/>
        <v/>
      </c>
      <c r="J281" s="58" t="str">
        <f t="shared" si="47"/>
        <v/>
      </c>
      <c r="K281" s="58" t="str">
        <f t="shared" si="48"/>
        <v/>
      </c>
      <c r="L281" s="58" t="str">
        <f t="shared" si="49"/>
        <v/>
      </c>
      <c r="M281" s="58" t="str">
        <f t="shared" si="50"/>
        <v/>
      </c>
      <c r="N281" s="33"/>
      <c r="O281" s="33"/>
      <c r="P281" s="106" t="str">
        <f t="shared" si="55"/>
        <v/>
      </c>
      <c r="Q281" s="156"/>
      <c r="R281" s="33">
        <v>0</v>
      </c>
      <c r="S281" s="156"/>
      <c r="T281" s="156"/>
      <c r="U281" s="63" t="str">
        <f t="shared" si="52"/>
        <v/>
      </c>
      <c r="V281" s="54" t="str">
        <f t="shared" si="53"/>
        <v/>
      </c>
      <c r="W281" s="79"/>
      <c r="X281" s="104"/>
      <c r="Y281" s="116" t="str">
        <f t="shared" si="51"/>
        <v/>
      </c>
      <c r="Z281" s="62" t="str">
        <f t="shared" si="56"/>
        <v/>
      </c>
    </row>
    <row r="282" spans="1:26" s="12" customFormat="1" ht="65.099999999999994" customHeight="1" thickBot="1" x14ac:dyDescent="0.25">
      <c r="A282" s="13" t="s">
        <v>69</v>
      </c>
      <c r="B282" s="2"/>
      <c r="C282" s="2"/>
      <c r="D282" s="167" t="str">
        <f t="shared" si="54"/>
        <v xml:space="preserve"> / </v>
      </c>
      <c r="E282" s="67">
        <v>273</v>
      </c>
      <c r="F282" s="53"/>
      <c r="G282" s="54" t="str">
        <f>IF('(c) Copyricht DQS Gruppe 2024'!$XFD$3="© D Q S B IT 2020",IF(F282&lt;&gt;"",VLOOKUP(F282,TMSAETZE,2,),""),"Copyright verletzt")</f>
        <v/>
      </c>
      <c r="H282" s="13"/>
      <c r="I282" s="57" t="str">
        <f t="shared" si="46"/>
        <v/>
      </c>
      <c r="J282" s="58" t="str">
        <f t="shared" si="47"/>
        <v/>
      </c>
      <c r="K282" s="58" t="str">
        <f t="shared" si="48"/>
        <v/>
      </c>
      <c r="L282" s="58" t="str">
        <f t="shared" si="49"/>
        <v/>
      </c>
      <c r="M282" s="58" t="str">
        <f t="shared" si="50"/>
        <v/>
      </c>
      <c r="N282" s="33"/>
      <c r="O282" s="33"/>
      <c r="P282" s="106" t="str">
        <f t="shared" si="55"/>
        <v/>
      </c>
      <c r="Q282" s="156"/>
      <c r="R282" s="33">
        <v>0</v>
      </c>
      <c r="S282" s="156"/>
      <c r="T282" s="156"/>
      <c r="U282" s="63" t="str">
        <f t="shared" si="52"/>
        <v/>
      </c>
      <c r="V282" s="54" t="str">
        <f t="shared" si="53"/>
        <v/>
      </c>
      <c r="W282" s="79"/>
      <c r="X282" s="104"/>
      <c r="Y282" s="116" t="str">
        <f t="shared" si="51"/>
        <v/>
      </c>
      <c r="Z282" s="62" t="str">
        <f t="shared" si="56"/>
        <v/>
      </c>
    </row>
    <row r="283" spans="1:26" s="12" customFormat="1" ht="65.099999999999994" customHeight="1" thickBot="1" x14ac:dyDescent="0.25">
      <c r="A283" s="13" t="s">
        <v>69</v>
      </c>
      <c r="B283" s="2"/>
      <c r="C283" s="2"/>
      <c r="D283" s="167" t="str">
        <f t="shared" si="54"/>
        <v xml:space="preserve"> / </v>
      </c>
      <c r="E283" s="67">
        <v>274</v>
      </c>
      <c r="F283" s="53"/>
      <c r="G283" s="54" t="str">
        <f>IF('(c) Copyricht DQS Gruppe 2024'!$XFD$3="© D Q S B IT 2020",IF(F283&lt;&gt;"",VLOOKUP(F283,TMSAETZE,2,),""),"Copyright verletzt")</f>
        <v/>
      </c>
      <c r="H283" s="13"/>
      <c r="I283" s="57" t="str">
        <f t="shared" si="46"/>
        <v/>
      </c>
      <c r="J283" s="58" t="str">
        <f t="shared" si="47"/>
        <v/>
      </c>
      <c r="K283" s="58" t="str">
        <f t="shared" si="48"/>
        <v/>
      </c>
      <c r="L283" s="58" t="str">
        <f t="shared" si="49"/>
        <v/>
      </c>
      <c r="M283" s="58" t="str">
        <f t="shared" si="50"/>
        <v/>
      </c>
      <c r="N283" s="33"/>
      <c r="O283" s="33"/>
      <c r="P283" s="106" t="str">
        <f t="shared" si="55"/>
        <v/>
      </c>
      <c r="Q283" s="156"/>
      <c r="R283" s="33">
        <v>0</v>
      </c>
      <c r="S283" s="156"/>
      <c r="T283" s="156"/>
      <c r="U283" s="63" t="str">
        <f t="shared" si="52"/>
        <v/>
      </c>
      <c r="V283" s="54" t="str">
        <f t="shared" si="53"/>
        <v/>
      </c>
      <c r="W283" s="79"/>
      <c r="X283" s="104"/>
      <c r="Y283" s="116" t="str">
        <f t="shared" si="51"/>
        <v/>
      </c>
      <c r="Z283" s="62" t="str">
        <f t="shared" si="56"/>
        <v/>
      </c>
    </row>
    <row r="284" spans="1:26" s="12" customFormat="1" ht="65.099999999999994" customHeight="1" thickBot="1" x14ac:dyDescent="0.25">
      <c r="A284" s="13" t="s">
        <v>69</v>
      </c>
      <c r="B284" s="2"/>
      <c r="C284" s="2"/>
      <c r="D284" s="167" t="str">
        <f t="shared" si="54"/>
        <v xml:space="preserve"> / </v>
      </c>
      <c r="E284" s="67">
        <v>275</v>
      </c>
      <c r="F284" s="53"/>
      <c r="G284" s="54" t="str">
        <f>IF('(c) Copyricht DQS Gruppe 2024'!$XFD$3="© D Q S B IT 2020",IF(F284&lt;&gt;"",VLOOKUP(F284,TMSAETZE,2,),""),"Copyright verletzt")</f>
        <v/>
      </c>
      <c r="H284" s="13"/>
      <c r="I284" s="57" t="str">
        <f t="shared" si="46"/>
        <v/>
      </c>
      <c r="J284" s="58" t="str">
        <f t="shared" si="47"/>
        <v/>
      </c>
      <c r="K284" s="58" t="str">
        <f t="shared" si="48"/>
        <v/>
      </c>
      <c r="L284" s="58" t="str">
        <f t="shared" si="49"/>
        <v/>
      </c>
      <c r="M284" s="58" t="str">
        <f t="shared" si="50"/>
        <v/>
      </c>
      <c r="N284" s="33"/>
      <c r="O284" s="33"/>
      <c r="P284" s="106" t="str">
        <f t="shared" si="55"/>
        <v/>
      </c>
      <c r="Q284" s="156"/>
      <c r="R284" s="33">
        <v>0</v>
      </c>
      <c r="S284" s="156"/>
      <c r="T284" s="156"/>
      <c r="U284" s="63" t="str">
        <f t="shared" si="52"/>
        <v/>
      </c>
      <c r="V284" s="54" t="str">
        <f t="shared" si="53"/>
        <v/>
      </c>
      <c r="W284" s="79"/>
      <c r="X284" s="104"/>
      <c r="Y284" s="116" t="str">
        <f t="shared" si="51"/>
        <v/>
      </c>
      <c r="Z284" s="62" t="str">
        <f t="shared" si="56"/>
        <v/>
      </c>
    </row>
    <row r="285" spans="1:26" s="12" customFormat="1" ht="65.099999999999994" customHeight="1" thickBot="1" x14ac:dyDescent="0.25">
      <c r="A285" s="13" t="s">
        <v>69</v>
      </c>
      <c r="B285" s="2"/>
      <c r="C285" s="2"/>
      <c r="D285" s="167" t="str">
        <f t="shared" si="54"/>
        <v xml:space="preserve"> / </v>
      </c>
      <c r="E285" s="67">
        <v>276</v>
      </c>
      <c r="F285" s="53"/>
      <c r="G285" s="54" t="str">
        <f>IF('(c) Copyricht DQS Gruppe 2024'!$XFD$3="© D Q S B IT 2020",IF(F285&lt;&gt;"",VLOOKUP(F285,TMSAETZE,2,),""),"Copyright verletzt")</f>
        <v/>
      </c>
      <c r="H285" s="13"/>
      <c r="I285" s="57" t="str">
        <f t="shared" si="46"/>
        <v/>
      </c>
      <c r="J285" s="58" t="str">
        <f t="shared" si="47"/>
        <v/>
      </c>
      <c r="K285" s="58" t="str">
        <f t="shared" si="48"/>
        <v/>
      </c>
      <c r="L285" s="58" t="str">
        <f t="shared" si="49"/>
        <v/>
      </c>
      <c r="M285" s="58" t="str">
        <f t="shared" si="50"/>
        <v/>
      </c>
      <c r="N285" s="33"/>
      <c r="O285" s="33"/>
      <c r="P285" s="106" t="str">
        <f t="shared" si="55"/>
        <v/>
      </c>
      <c r="Q285" s="156"/>
      <c r="R285" s="33">
        <v>0</v>
      </c>
      <c r="S285" s="156"/>
      <c r="T285" s="156"/>
      <c r="U285" s="63" t="str">
        <f t="shared" si="52"/>
        <v/>
      </c>
      <c r="V285" s="54" t="str">
        <f t="shared" si="53"/>
        <v/>
      </c>
      <c r="W285" s="79"/>
      <c r="X285" s="104"/>
      <c r="Y285" s="116" t="str">
        <f t="shared" si="51"/>
        <v/>
      </c>
      <c r="Z285" s="62" t="str">
        <f t="shared" si="56"/>
        <v/>
      </c>
    </row>
    <row r="286" spans="1:26" s="12" customFormat="1" ht="65.099999999999994" customHeight="1" thickBot="1" x14ac:dyDescent="0.25">
      <c r="A286" s="13" t="s">
        <v>69</v>
      </c>
      <c r="B286" s="2"/>
      <c r="C286" s="2"/>
      <c r="D286" s="167" t="str">
        <f t="shared" si="54"/>
        <v xml:space="preserve"> / </v>
      </c>
      <c r="E286" s="67">
        <v>277</v>
      </c>
      <c r="F286" s="53"/>
      <c r="G286" s="54" t="str">
        <f>IF('(c) Copyricht DQS Gruppe 2024'!$XFD$3="© D Q S B IT 2020",IF(F286&lt;&gt;"",VLOOKUP(F286,TMSAETZE,2,),""),"Copyright verletzt")</f>
        <v/>
      </c>
      <c r="H286" s="13"/>
      <c r="I286" s="57" t="str">
        <f t="shared" si="46"/>
        <v/>
      </c>
      <c r="J286" s="58" t="str">
        <f t="shared" si="47"/>
        <v/>
      </c>
      <c r="K286" s="58" t="str">
        <f t="shared" si="48"/>
        <v/>
      </c>
      <c r="L286" s="58" t="str">
        <f t="shared" si="49"/>
        <v/>
      </c>
      <c r="M286" s="58" t="str">
        <f t="shared" si="50"/>
        <v/>
      </c>
      <c r="N286" s="33"/>
      <c r="O286" s="33"/>
      <c r="P286" s="106" t="str">
        <f t="shared" si="55"/>
        <v/>
      </c>
      <c r="Q286" s="156"/>
      <c r="R286" s="33">
        <v>0</v>
      </c>
      <c r="S286" s="156"/>
      <c r="T286" s="156"/>
      <c r="U286" s="63" t="str">
        <f t="shared" si="52"/>
        <v/>
      </c>
      <c r="V286" s="54" t="str">
        <f t="shared" si="53"/>
        <v/>
      </c>
      <c r="W286" s="79"/>
      <c r="X286" s="104"/>
      <c r="Y286" s="116" t="str">
        <f t="shared" si="51"/>
        <v/>
      </c>
      <c r="Z286" s="62" t="str">
        <f t="shared" si="56"/>
        <v/>
      </c>
    </row>
    <row r="287" spans="1:26" s="12" customFormat="1" ht="65.099999999999994" customHeight="1" thickBot="1" x14ac:dyDescent="0.25">
      <c r="A287" s="13" t="s">
        <v>69</v>
      </c>
      <c r="B287" s="2"/>
      <c r="C287" s="2"/>
      <c r="D287" s="167" t="str">
        <f t="shared" si="54"/>
        <v xml:space="preserve"> / </v>
      </c>
      <c r="E287" s="67">
        <v>278</v>
      </c>
      <c r="F287" s="53"/>
      <c r="G287" s="54" t="str">
        <f>IF('(c) Copyricht DQS Gruppe 2024'!$XFD$3="© D Q S B IT 2020",IF(F287&lt;&gt;"",VLOOKUP(F287,TMSAETZE,2,),""),"Copyright verletzt")</f>
        <v/>
      </c>
      <c r="H287" s="13"/>
      <c r="I287" s="57" t="str">
        <f t="shared" si="46"/>
        <v/>
      </c>
      <c r="J287" s="58" t="str">
        <f t="shared" si="47"/>
        <v/>
      </c>
      <c r="K287" s="58" t="str">
        <f t="shared" si="48"/>
        <v/>
      </c>
      <c r="L287" s="58" t="str">
        <f t="shared" si="49"/>
        <v/>
      </c>
      <c r="M287" s="58" t="str">
        <f t="shared" si="50"/>
        <v/>
      </c>
      <c r="N287" s="33"/>
      <c r="O287" s="33"/>
      <c r="P287" s="106" t="str">
        <f t="shared" si="55"/>
        <v/>
      </c>
      <c r="Q287" s="156"/>
      <c r="R287" s="33">
        <v>0</v>
      </c>
      <c r="S287" s="156"/>
      <c r="T287" s="156"/>
      <c r="U287" s="63" t="str">
        <f t="shared" si="52"/>
        <v/>
      </c>
      <c r="V287" s="54" t="str">
        <f t="shared" si="53"/>
        <v/>
      </c>
      <c r="W287" s="79"/>
      <c r="X287" s="104"/>
      <c r="Y287" s="116" t="str">
        <f t="shared" si="51"/>
        <v/>
      </c>
      <c r="Z287" s="62" t="str">
        <f t="shared" si="56"/>
        <v/>
      </c>
    </row>
    <row r="288" spans="1:26" s="12" customFormat="1" ht="65.099999999999994" customHeight="1" thickBot="1" x14ac:dyDescent="0.25">
      <c r="A288" s="13" t="s">
        <v>69</v>
      </c>
      <c r="B288" s="2"/>
      <c r="C288" s="2"/>
      <c r="D288" s="167" t="str">
        <f t="shared" si="54"/>
        <v xml:space="preserve"> / </v>
      </c>
      <c r="E288" s="67">
        <v>279</v>
      </c>
      <c r="F288" s="53"/>
      <c r="G288" s="54" t="str">
        <f>IF('(c) Copyricht DQS Gruppe 2024'!$XFD$3="© D Q S B IT 2020",IF(F288&lt;&gt;"",VLOOKUP(F288,TMSAETZE,2,),""),"Copyright verletzt")</f>
        <v/>
      </c>
      <c r="H288" s="13"/>
      <c r="I288" s="57" t="str">
        <f t="shared" si="46"/>
        <v/>
      </c>
      <c r="J288" s="58" t="str">
        <f t="shared" si="47"/>
        <v/>
      </c>
      <c r="K288" s="58" t="str">
        <f t="shared" si="48"/>
        <v/>
      </c>
      <c r="L288" s="58" t="str">
        <f t="shared" si="49"/>
        <v/>
      </c>
      <c r="M288" s="58" t="str">
        <f t="shared" si="50"/>
        <v/>
      </c>
      <c r="N288" s="33"/>
      <c r="O288" s="33"/>
      <c r="P288" s="106" t="str">
        <f t="shared" si="55"/>
        <v/>
      </c>
      <c r="Q288" s="156"/>
      <c r="R288" s="33">
        <v>0</v>
      </c>
      <c r="S288" s="156"/>
      <c r="T288" s="156"/>
      <c r="U288" s="63" t="str">
        <f t="shared" si="52"/>
        <v/>
      </c>
      <c r="V288" s="54" t="str">
        <f t="shared" si="53"/>
        <v/>
      </c>
      <c r="W288" s="79"/>
      <c r="X288" s="104"/>
      <c r="Y288" s="116" t="str">
        <f t="shared" si="51"/>
        <v/>
      </c>
      <c r="Z288" s="62" t="str">
        <f t="shared" si="56"/>
        <v/>
      </c>
    </row>
    <row r="289" spans="1:26" s="12" customFormat="1" ht="65.099999999999994" customHeight="1" thickBot="1" x14ac:dyDescent="0.25">
      <c r="A289" s="13" t="s">
        <v>69</v>
      </c>
      <c r="B289" s="2"/>
      <c r="C289" s="2"/>
      <c r="D289" s="167" t="str">
        <f t="shared" si="54"/>
        <v xml:space="preserve"> / </v>
      </c>
      <c r="E289" s="67">
        <v>280</v>
      </c>
      <c r="F289" s="53"/>
      <c r="G289" s="54" t="str">
        <f>IF('(c) Copyricht DQS Gruppe 2024'!$XFD$3="© D Q S B IT 2020",IF(F289&lt;&gt;"",VLOOKUP(F289,TMSAETZE,2,),""),"Copyright verletzt")</f>
        <v/>
      </c>
      <c r="H289" s="13"/>
      <c r="I289" s="57" t="str">
        <f t="shared" si="46"/>
        <v/>
      </c>
      <c r="J289" s="58" t="str">
        <f t="shared" si="47"/>
        <v/>
      </c>
      <c r="K289" s="58" t="str">
        <f t="shared" si="48"/>
        <v/>
      </c>
      <c r="L289" s="58" t="str">
        <f t="shared" si="49"/>
        <v/>
      </c>
      <c r="M289" s="58" t="str">
        <f t="shared" si="50"/>
        <v/>
      </c>
      <c r="N289" s="33"/>
      <c r="O289" s="33"/>
      <c r="P289" s="106" t="str">
        <f t="shared" si="55"/>
        <v/>
      </c>
      <c r="Q289" s="156"/>
      <c r="R289" s="33">
        <v>0</v>
      </c>
      <c r="S289" s="156"/>
      <c r="T289" s="156"/>
      <c r="U289" s="63" t="str">
        <f t="shared" si="52"/>
        <v/>
      </c>
      <c r="V289" s="54" t="str">
        <f t="shared" si="53"/>
        <v/>
      </c>
      <c r="W289" s="79"/>
      <c r="X289" s="104"/>
      <c r="Y289" s="116" t="str">
        <f t="shared" si="51"/>
        <v/>
      </c>
      <c r="Z289" s="62" t="str">
        <f t="shared" si="56"/>
        <v/>
      </c>
    </row>
    <row r="290" spans="1:26" s="12" customFormat="1" ht="65.099999999999994" customHeight="1" thickBot="1" x14ac:dyDescent="0.25">
      <c r="A290" s="13" t="s">
        <v>69</v>
      </c>
      <c r="B290" s="2"/>
      <c r="C290" s="2"/>
      <c r="D290" s="167" t="str">
        <f t="shared" si="54"/>
        <v xml:space="preserve"> / </v>
      </c>
      <c r="E290" s="67">
        <v>281</v>
      </c>
      <c r="F290" s="53"/>
      <c r="G290" s="54" t="str">
        <f>IF('(c) Copyricht DQS Gruppe 2024'!$XFD$3="© D Q S B IT 2020",IF(F290&lt;&gt;"",VLOOKUP(F290,TMSAETZE,2,),""),"Copyright verletzt")</f>
        <v/>
      </c>
      <c r="H290" s="13"/>
      <c r="I290" s="57" t="str">
        <f t="shared" si="46"/>
        <v/>
      </c>
      <c r="J290" s="58" t="str">
        <f t="shared" si="47"/>
        <v/>
      </c>
      <c r="K290" s="58" t="str">
        <f t="shared" si="48"/>
        <v/>
      </c>
      <c r="L290" s="58" t="str">
        <f t="shared" si="49"/>
        <v/>
      </c>
      <c r="M290" s="58" t="str">
        <f t="shared" si="50"/>
        <v/>
      </c>
      <c r="N290" s="33"/>
      <c r="O290" s="33"/>
      <c r="P290" s="106" t="str">
        <f t="shared" si="55"/>
        <v/>
      </c>
      <c r="Q290" s="156"/>
      <c r="R290" s="33">
        <v>0</v>
      </c>
      <c r="S290" s="156"/>
      <c r="T290" s="156"/>
      <c r="U290" s="63" t="str">
        <f t="shared" si="52"/>
        <v/>
      </c>
      <c r="V290" s="54" t="str">
        <f t="shared" si="53"/>
        <v/>
      </c>
      <c r="W290" s="79"/>
      <c r="X290" s="104"/>
      <c r="Y290" s="116" t="str">
        <f t="shared" si="51"/>
        <v/>
      </c>
      <c r="Z290" s="62" t="str">
        <f t="shared" si="56"/>
        <v/>
      </c>
    </row>
    <row r="291" spans="1:26" s="12" customFormat="1" ht="65.099999999999994" customHeight="1" thickBot="1" x14ac:dyDescent="0.25">
      <c r="A291" s="13" t="s">
        <v>69</v>
      </c>
      <c r="B291" s="2"/>
      <c r="C291" s="2"/>
      <c r="D291" s="167" t="str">
        <f t="shared" si="54"/>
        <v xml:space="preserve"> / </v>
      </c>
      <c r="E291" s="67">
        <v>282</v>
      </c>
      <c r="F291" s="53"/>
      <c r="G291" s="54" t="str">
        <f>IF('(c) Copyricht DQS Gruppe 2024'!$XFD$3="© D Q S B IT 2020",IF(F291&lt;&gt;"",VLOOKUP(F291,TMSAETZE,2,),""),"Copyright verletzt")</f>
        <v/>
      </c>
      <c r="H291" s="13"/>
      <c r="I291" s="57" t="str">
        <f t="shared" si="46"/>
        <v/>
      </c>
      <c r="J291" s="58" t="str">
        <f t="shared" si="47"/>
        <v/>
      </c>
      <c r="K291" s="58" t="str">
        <f t="shared" si="48"/>
        <v/>
      </c>
      <c r="L291" s="58" t="str">
        <f t="shared" si="49"/>
        <v/>
      </c>
      <c r="M291" s="58" t="str">
        <f t="shared" si="50"/>
        <v/>
      </c>
      <c r="N291" s="33"/>
      <c r="O291" s="33"/>
      <c r="P291" s="106" t="str">
        <f t="shared" si="55"/>
        <v/>
      </c>
      <c r="Q291" s="156"/>
      <c r="R291" s="33">
        <v>0</v>
      </c>
      <c r="S291" s="156"/>
      <c r="T291" s="156"/>
      <c r="U291" s="63" t="str">
        <f t="shared" si="52"/>
        <v/>
      </c>
      <c r="V291" s="54" t="str">
        <f t="shared" si="53"/>
        <v/>
      </c>
      <c r="W291" s="79"/>
      <c r="X291" s="104"/>
      <c r="Y291" s="116" t="str">
        <f t="shared" si="51"/>
        <v/>
      </c>
      <c r="Z291" s="62" t="str">
        <f t="shared" si="56"/>
        <v/>
      </c>
    </row>
    <row r="292" spans="1:26" s="12" customFormat="1" ht="65.099999999999994" customHeight="1" thickBot="1" x14ac:dyDescent="0.25">
      <c r="A292" s="13" t="s">
        <v>69</v>
      </c>
      <c r="B292" s="2"/>
      <c r="C292" s="2"/>
      <c r="D292" s="167" t="str">
        <f t="shared" si="54"/>
        <v xml:space="preserve"> / </v>
      </c>
      <c r="E292" s="67">
        <v>283</v>
      </c>
      <c r="F292" s="53"/>
      <c r="G292" s="54" t="str">
        <f>IF('(c) Copyricht DQS Gruppe 2024'!$XFD$3="© D Q S B IT 2020",IF(F292&lt;&gt;"",VLOOKUP(F292,TMSAETZE,2,),""),"Copyright verletzt")</f>
        <v/>
      </c>
      <c r="H292" s="13"/>
      <c r="I292" s="57" t="str">
        <f t="shared" si="46"/>
        <v/>
      </c>
      <c r="J292" s="58" t="str">
        <f t="shared" si="47"/>
        <v/>
      </c>
      <c r="K292" s="58" t="str">
        <f t="shared" si="48"/>
        <v/>
      </c>
      <c r="L292" s="58" t="str">
        <f t="shared" si="49"/>
        <v/>
      </c>
      <c r="M292" s="58" t="str">
        <f t="shared" si="50"/>
        <v/>
      </c>
      <c r="N292" s="33"/>
      <c r="O292" s="33"/>
      <c r="P292" s="106" t="str">
        <f t="shared" si="55"/>
        <v/>
      </c>
      <c r="Q292" s="156"/>
      <c r="R292" s="33">
        <v>0</v>
      </c>
      <c r="S292" s="156"/>
      <c r="T292" s="156"/>
      <c r="U292" s="63" t="str">
        <f t="shared" si="52"/>
        <v/>
      </c>
      <c r="V292" s="54" t="str">
        <f t="shared" si="53"/>
        <v/>
      </c>
      <c r="W292" s="79"/>
      <c r="X292" s="104"/>
      <c r="Y292" s="116" t="str">
        <f t="shared" si="51"/>
        <v/>
      </c>
      <c r="Z292" s="62" t="str">
        <f t="shared" si="56"/>
        <v/>
      </c>
    </row>
    <row r="293" spans="1:26" s="12" customFormat="1" ht="65.099999999999994" customHeight="1" thickBot="1" x14ac:dyDescent="0.25">
      <c r="A293" s="13" t="s">
        <v>69</v>
      </c>
      <c r="B293" s="2"/>
      <c r="C293" s="2"/>
      <c r="D293" s="167" t="str">
        <f t="shared" si="54"/>
        <v xml:space="preserve"> / </v>
      </c>
      <c r="E293" s="67">
        <v>284</v>
      </c>
      <c r="F293" s="53"/>
      <c r="G293" s="54" t="str">
        <f>IF('(c) Copyricht DQS Gruppe 2024'!$XFD$3="© D Q S B IT 2020",IF(F293&lt;&gt;"",VLOOKUP(F293,TMSAETZE,2,),""),"Copyright verletzt")</f>
        <v/>
      </c>
      <c r="H293" s="13"/>
      <c r="I293" s="57" t="str">
        <f t="shared" si="46"/>
        <v/>
      </c>
      <c r="J293" s="58" t="str">
        <f t="shared" si="47"/>
        <v/>
      </c>
      <c r="K293" s="58" t="str">
        <f t="shared" si="48"/>
        <v/>
      </c>
      <c r="L293" s="58" t="str">
        <f t="shared" si="49"/>
        <v/>
      </c>
      <c r="M293" s="58" t="str">
        <f t="shared" si="50"/>
        <v/>
      </c>
      <c r="N293" s="33"/>
      <c r="O293" s="33"/>
      <c r="P293" s="106" t="str">
        <f t="shared" si="55"/>
        <v/>
      </c>
      <c r="Q293" s="156"/>
      <c r="R293" s="33">
        <v>0</v>
      </c>
      <c r="S293" s="156"/>
      <c r="T293" s="156"/>
      <c r="U293" s="63" t="str">
        <f t="shared" si="52"/>
        <v/>
      </c>
      <c r="V293" s="54" t="str">
        <f t="shared" si="53"/>
        <v/>
      </c>
      <c r="W293" s="79"/>
      <c r="X293" s="104"/>
      <c r="Y293" s="116" t="str">
        <f t="shared" si="51"/>
        <v/>
      </c>
      <c r="Z293" s="62" t="str">
        <f t="shared" si="56"/>
        <v/>
      </c>
    </row>
    <row r="294" spans="1:26" s="12" customFormat="1" ht="65.099999999999994" customHeight="1" thickBot="1" x14ac:dyDescent="0.25">
      <c r="A294" s="13" t="s">
        <v>69</v>
      </c>
      <c r="B294" s="2"/>
      <c r="C294" s="2"/>
      <c r="D294" s="167" t="str">
        <f t="shared" si="54"/>
        <v xml:space="preserve"> / </v>
      </c>
      <c r="E294" s="67">
        <v>285</v>
      </c>
      <c r="F294" s="53"/>
      <c r="G294" s="54" t="str">
        <f>IF('(c) Copyricht DQS Gruppe 2024'!$XFD$3="© D Q S B IT 2020",IF(F294&lt;&gt;"",VLOOKUP(F294,TMSAETZE,2,),""),"Copyright verletzt")</f>
        <v/>
      </c>
      <c r="H294" s="13"/>
      <c r="I294" s="57" t="str">
        <f t="shared" si="46"/>
        <v/>
      </c>
      <c r="J294" s="58" t="str">
        <f t="shared" si="47"/>
        <v/>
      </c>
      <c r="K294" s="58" t="str">
        <f t="shared" si="48"/>
        <v/>
      </c>
      <c r="L294" s="58" t="str">
        <f t="shared" si="49"/>
        <v/>
      </c>
      <c r="M294" s="58" t="str">
        <f t="shared" si="50"/>
        <v/>
      </c>
      <c r="N294" s="33"/>
      <c r="O294" s="33"/>
      <c r="P294" s="106" t="str">
        <f t="shared" si="55"/>
        <v/>
      </c>
      <c r="Q294" s="156"/>
      <c r="R294" s="33">
        <v>0</v>
      </c>
      <c r="S294" s="156"/>
      <c r="T294" s="156"/>
      <c r="U294" s="63" t="str">
        <f t="shared" si="52"/>
        <v/>
      </c>
      <c r="V294" s="54" t="str">
        <f t="shared" si="53"/>
        <v/>
      </c>
      <c r="W294" s="79"/>
      <c r="X294" s="104"/>
      <c r="Y294" s="116" t="str">
        <f t="shared" si="51"/>
        <v/>
      </c>
      <c r="Z294" s="62" t="str">
        <f t="shared" si="56"/>
        <v/>
      </c>
    </row>
    <row r="295" spans="1:26" s="12" customFormat="1" ht="65.099999999999994" customHeight="1" thickBot="1" x14ac:dyDescent="0.25">
      <c r="A295" s="13" t="s">
        <v>69</v>
      </c>
      <c r="B295" s="2"/>
      <c r="C295" s="2"/>
      <c r="D295" s="167" t="str">
        <f t="shared" si="54"/>
        <v xml:space="preserve"> / </v>
      </c>
      <c r="E295" s="67">
        <v>286</v>
      </c>
      <c r="F295" s="53"/>
      <c r="G295" s="54" t="str">
        <f>IF('(c) Copyricht DQS Gruppe 2024'!$XFD$3="© D Q S B IT 2020",IF(F295&lt;&gt;"",VLOOKUP(F295,TMSAETZE,2,),""),"Copyright verletzt")</f>
        <v/>
      </c>
      <c r="H295" s="13"/>
      <c r="I295" s="57" t="str">
        <f t="shared" si="46"/>
        <v/>
      </c>
      <c r="J295" s="58" t="str">
        <f t="shared" si="47"/>
        <v/>
      </c>
      <c r="K295" s="58" t="str">
        <f t="shared" si="48"/>
        <v/>
      </c>
      <c r="L295" s="58" t="str">
        <f t="shared" si="49"/>
        <v/>
      </c>
      <c r="M295" s="58" t="str">
        <f t="shared" si="50"/>
        <v/>
      </c>
      <c r="N295" s="33"/>
      <c r="O295" s="33"/>
      <c r="P295" s="106" t="str">
        <f t="shared" si="55"/>
        <v/>
      </c>
      <c r="Q295" s="156"/>
      <c r="R295" s="33">
        <v>0</v>
      </c>
      <c r="S295" s="156"/>
      <c r="T295" s="156"/>
      <c r="U295" s="63" t="str">
        <f t="shared" si="52"/>
        <v/>
      </c>
      <c r="V295" s="54" t="str">
        <f t="shared" si="53"/>
        <v/>
      </c>
      <c r="W295" s="79"/>
      <c r="X295" s="104"/>
      <c r="Y295" s="116" t="str">
        <f t="shared" si="51"/>
        <v/>
      </c>
      <c r="Z295" s="62" t="str">
        <f t="shared" si="56"/>
        <v/>
      </c>
    </row>
    <row r="296" spans="1:26" s="12" customFormat="1" ht="65.099999999999994" customHeight="1" thickBot="1" x14ac:dyDescent="0.25">
      <c r="A296" s="13" t="s">
        <v>69</v>
      </c>
      <c r="B296" s="2"/>
      <c r="C296" s="2"/>
      <c r="D296" s="167" t="str">
        <f t="shared" si="54"/>
        <v xml:space="preserve"> / </v>
      </c>
      <c r="E296" s="67">
        <v>287</v>
      </c>
      <c r="F296" s="53"/>
      <c r="G296" s="54" t="str">
        <f>IF('(c) Copyricht DQS Gruppe 2024'!$XFD$3="© D Q S B IT 2020",IF(F296&lt;&gt;"",VLOOKUP(F296,TMSAETZE,2,),""),"Copyright verletzt")</f>
        <v/>
      </c>
      <c r="H296" s="13"/>
      <c r="I296" s="57" t="str">
        <f t="shared" si="46"/>
        <v/>
      </c>
      <c r="J296" s="58" t="str">
        <f t="shared" si="47"/>
        <v/>
      </c>
      <c r="K296" s="58" t="str">
        <f t="shared" si="48"/>
        <v/>
      </c>
      <c r="L296" s="58" t="str">
        <f t="shared" si="49"/>
        <v/>
      </c>
      <c r="M296" s="58" t="str">
        <f t="shared" si="50"/>
        <v/>
      </c>
      <c r="N296" s="33"/>
      <c r="O296" s="33"/>
      <c r="P296" s="106" t="str">
        <f t="shared" si="55"/>
        <v/>
      </c>
      <c r="Q296" s="156"/>
      <c r="R296" s="33">
        <v>0</v>
      </c>
      <c r="S296" s="156"/>
      <c r="T296" s="156"/>
      <c r="U296" s="63" t="str">
        <f t="shared" si="52"/>
        <v/>
      </c>
      <c r="V296" s="54" t="str">
        <f t="shared" si="53"/>
        <v/>
      </c>
      <c r="W296" s="79"/>
      <c r="X296" s="104"/>
      <c r="Y296" s="116" t="str">
        <f t="shared" si="51"/>
        <v/>
      </c>
      <c r="Z296" s="62" t="str">
        <f t="shared" si="56"/>
        <v/>
      </c>
    </row>
    <row r="297" spans="1:26" s="12" customFormat="1" ht="65.099999999999994" customHeight="1" thickBot="1" x14ac:dyDescent="0.25">
      <c r="A297" s="13" t="s">
        <v>69</v>
      </c>
      <c r="B297" s="2"/>
      <c r="C297" s="2"/>
      <c r="D297" s="167" t="str">
        <f t="shared" si="54"/>
        <v xml:space="preserve"> / </v>
      </c>
      <c r="E297" s="67">
        <v>288</v>
      </c>
      <c r="F297" s="53"/>
      <c r="G297" s="54" t="str">
        <f>IF('(c) Copyricht DQS Gruppe 2024'!$XFD$3="© D Q S B IT 2020",IF(F297&lt;&gt;"",VLOOKUP(F297,TMSAETZE,2,),""),"Copyright verletzt")</f>
        <v/>
      </c>
      <c r="H297" s="13"/>
      <c r="I297" s="57" t="str">
        <f t="shared" si="46"/>
        <v/>
      </c>
      <c r="J297" s="58" t="str">
        <f t="shared" si="47"/>
        <v/>
      </c>
      <c r="K297" s="58" t="str">
        <f t="shared" si="48"/>
        <v/>
      </c>
      <c r="L297" s="58" t="str">
        <f t="shared" si="49"/>
        <v/>
      </c>
      <c r="M297" s="58" t="str">
        <f t="shared" si="50"/>
        <v/>
      </c>
      <c r="N297" s="33"/>
      <c r="O297" s="33"/>
      <c r="P297" s="106" t="str">
        <f t="shared" si="55"/>
        <v/>
      </c>
      <c r="Q297" s="156"/>
      <c r="R297" s="33">
        <v>0</v>
      </c>
      <c r="S297" s="156"/>
      <c r="T297" s="156"/>
      <c r="U297" s="63" t="str">
        <f t="shared" si="52"/>
        <v/>
      </c>
      <c r="V297" s="54" t="str">
        <f t="shared" si="53"/>
        <v/>
      </c>
      <c r="W297" s="79"/>
      <c r="X297" s="104"/>
      <c r="Y297" s="116" t="str">
        <f t="shared" si="51"/>
        <v/>
      </c>
      <c r="Z297" s="62" t="str">
        <f t="shared" si="56"/>
        <v/>
      </c>
    </row>
    <row r="298" spans="1:26" s="12" customFormat="1" ht="65.099999999999994" customHeight="1" thickBot="1" x14ac:dyDescent="0.25">
      <c r="A298" s="13" t="s">
        <v>69</v>
      </c>
      <c r="B298" s="2"/>
      <c r="C298" s="2"/>
      <c r="D298" s="167" t="str">
        <f t="shared" si="54"/>
        <v xml:space="preserve"> / </v>
      </c>
      <c r="E298" s="67">
        <v>289</v>
      </c>
      <c r="F298" s="53"/>
      <c r="G298" s="54" t="str">
        <f>IF('(c) Copyricht DQS Gruppe 2024'!$XFD$3="© D Q S B IT 2020",IF(F298&lt;&gt;"",VLOOKUP(F298,TMSAETZE,2,),""),"Copyright verletzt")</f>
        <v/>
      </c>
      <c r="H298" s="13"/>
      <c r="I298" s="57" t="str">
        <f t="shared" si="46"/>
        <v/>
      </c>
      <c r="J298" s="58" t="str">
        <f t="shared" si="47"/>
        <v/>
      </c>
      <c r="K298" s="58" t="str">
        <f t="shared" si="48"/>
        <v/>
      </c>
      <c r="L298" s="58" t="str">
        <f t="shared" si="49"/>
        <v/>
      </c>
      <c r="M298" s="58" t="str">
        <f t="shared" si="50"/>
        <v/>
      </c>
      <c r="N298" s="33"/>
      <c r="O298" s="33"/>
      <c r="P298" s="106" t="str">
        <f t="shared" si="55"/>
        <v/>
      </c>
      <c r="Q298" s="156"/>
      <c r="R298" s="33">
        <v>0</v>
      </c>
      <c r="S298" s="156"/>
      <c r="T298" s="156"/>
      <c r="U298" s="63" t="str">
        <f t="shared" si="52"/>
        <v/>
      </c>
      <c r="V298" s="54" t="str">
        <f t="shared" si="53"/>
        <v/>
      </c>
      <c r="W298" s="79"/>
      <c r="X298" s="104"/>
      <c r="Y298" s="116" t="str">
        <f t="shared" si="51"/>
        <v/>
      </c>
      <c r="Z298" s="62" t="str">
        <f t="shared" si="56"/>
        <v/>
      </c>
    </row>
    <row r="299" spans="1:26" s="12" customFormat="1" ht="65.099999999999994" customHeight="1" thickBot="1" x14ac:dyDescent="0.25">
      <c r="A299" s="13" t="s">
        <v>69</v>
      </c>
      <c r="B299" s="2"/>
      <c r="C299" s="2"/>
      <c r="D299" s="167" t="str">
        <f t="shared" si="54"/>
        <v xml:space="preserve"> / </v>
      </c>
      <c r="E299" s="67">
        <v>290</v>
      </c>
      <c r="F299" s="53"/>
      <c r="G299" s="54" t="str">
        <f>IF('(c) Copyricht DQS Gruppe 2024'!$XFD$3="© D Q S B IT 2020",IF(F299&lt;&gt;"",VLOOKUP(F299,TMSAETZE,2,),""),"Copyright verletzt")</f>
        <v/>
      </c>
      <c r="H299" s="13"/>
      <c r="I299" s="57" t="str">
        <f t="shared" si="46"/>
        <v/>
      </c>
      <c r="J299" s="58" t="str">
        <f t="shared" si="47"/>
        <v/>
      </c>
      <c r="K299" s="58" t="str">
        <f t="shared" si="48"/>
        <v/>
      </c>
      <c r="L299" s="58" t="str">
        <f t="shared" si="49"/>
        <v/>
      </c>
      <c r="M299" s="58" t="str">
        <f t="shared" si="50"/>
        <v/>
      </c>
      <c r="N299" s="33"/>
      <c r="O299" s="33"/>
      <c r="P299" s="106" t="str">
        <f t="shared" si="55"/>
        <v/>
      </c>
      <c r="Q299" s="156"/>
      <c r="R299" s="33">
        <v>0</v>
      </c>
      <c r="S299" s="156"/>
      <c r="T299" s="156"/>
      <c r="U299" s="63" t="str">
        <f t="shared" si="52"/>
        <v/>
      </c>
      <c r="V299" s="54" t="str">
        <f t="shared" si="53"/>
        <v/>
      </c>
      <c r="W299" s="79"/>
      <c r="X299" s="104"/>
      <c r="Y299" s="116" t="str">
        <f t="shared" si="51"/>
        <v/>
      </c>
      <c r="Z299" s="62" t="str">
        <f t="shared" si="56"/>
        <v/>
      </c>
    </row>
    <row r="300" spans="1:26" s="12" customFormat="1" ht="65.099999999999994" customHeight="1" thickBot="1" x14ac:dyDescent="0.25">
      <c r="A300" s="13" t="s">
        <v>69</v>
      </c>
      <c r="B300" s="2"/>
      <c r="C300" s="2"/>
      <c r="D300" s="167" t="str">
        <f t="shared" si="54"/>
        <v xml:space="preserve"> / </v>
      </c>
      <c r="E300" s="67">
        <v>291</v>
      </c>
      <c r="F300" s="53"/>
      <c r="G300" s="54" t="str">
        <f>IF('(c) Copyricht DQS Gruppe 2024'!$XFD$3="© D Q S B IT 2020",IF(F300&lt;&gt;"",VLOOKUP(F300,TMSAETZE,2,),""),"Copyright verletzt")</f>
        <v/>
      </c>
      <c r="H300" s="13"/>
      <c r="I300" s="57" t="str">
        <f t="shared" si="46"/>
        <v/>
      </c>
      <c r="J300" s="58" t="str">
        <f t="shared" si="47"/>
        <v/>
      </c>
      <c r="K300" s="58" t="str">
        <f t="shared" si="48"/>
        <v/>
      </c>
      <c r="L300" s="58" t="str">
        <f t="shared" si="49"/>
        <v/>
      </c>
      <c r="M300" s="58" t="str">
        <f t="shared" si="50"/>
        <v/>
      </c>
      <c r="N300" s="33"/>
      <c r="O300" s="33"/>
      <c r="P300" s="106" t="str">
        <f t="shared" si="55"/>
        <v/>
      </c>
      <c r="Q300" s="156"/>
      <c r="R300" s="33">
        <v>0</v>
      </c>
      <c r="S300" s="156"/>
      <c r="T300" s="156"/>
      <c r="U300" s="63" t="str">
        <f t="shared" si="52"/>
        <v/>
      </c>
      <c r="V300" s="54" t="str">
        <f t="shared" si="53"/>
        <v/>
      </c>
      <c r="W300" s="79"/>
      <c r="X300" s="104"/>
      <c r="Y300" s="116" t="str">
        <f t="shared" si="51"/>
        <v/>
      </c>
      <c r="Z300" s="62" t="str">
        <f t="shared" si="56"/>
        <v/>
      </c>
    </row>
    <row r="301" spans="1:26" s="12" customFormat="1" ht="65.099999999999994" customHeight="1" thickBot="1" x14ac:dyDescent="0.25">
      <c r="A301" s="13" t="s">
        <v>69</v>
      </c>
      <c r="B301" s="2"/>
      <c r="C301" s="2"/>
      <c r="D301" s="167" t="str">
        <f t="shared" si="54"/>
        <v xml:space="preserve"> / </v>
      </c>
      <c r="E301" s="67">
        <v>292</v>
      </c>
      <c r="F301" s="53"/>
      <c r="G301" s="54" t="str">
        <f>IF('(c) Copyricht DQS Gruppe 2024'!$XFD$3="© D Q S B IT 2020",IF(F301&lt;&gt;"",VLOOKUP(F301,TMSAETZE,2,),""),"Copyright verletzt")</f>
        <v/>
      </c>
      <c r="H301" s="13"/>
      <c r="I301" s="57" t="str">
        <f t="shared" si="46"/>
        <v/>
      </c>
      <c r="J301" s="58" t="str">
        <f t="shared" si="47"/>
        <v/>
      </c>
      <c r="K301" s="58" t="str">
        <f t="shared" si="48"/>
        <v/>
      </c>
      <c r="L301" s="58" t="str">
        <f t="shared" si="49"/>
        <v/>
      </c>
      <c r="M301" s="58" t="str">
        <f t="shared" si="50"/>
        <v/>
      </c>
      <c r="N301" s="33"/>
      <c r="O301" s="33"/>
      <c r="P301" s="106" t="str">
        <f t="shared" si="55"/>
        <v/>
      </c>
      <c r="Q301" s="156"/>
      <c r="R301" s="33">
        <v>0</v>
      </c>
      <c r="S301" s="156"/>
      <c r="T301" s="156"/>
      <c r="U301" s="63" t="str">
        <f t="shared" si="52"/>
        <v/>
      </c>
      <c r="V301" s="54" t="str">
        <f t="shared" si="53"/>
        <v/>
      </c>
      <c r="W301" s="79"/>
      <c r="X301" s="104"/>
      <c r="Y301" s="116" t="str">
        <f t="shared" si="51"/>
        <v/>
      </c>
      <c r="Z301" s="62" t="str">
        <f t="shared" si="56"/>
        <v/>
      </c>
    </row>
    <row r="302" spans="1:26" s="12" customFormat="1" ht="65.099999999999994" customHeight="1" thickBot="1" x14ac:dyDescent="0.25">
      <c r="A302" s="13" t="s">
        <v>69</v>
      </c>
      <c r="B302" s="2"/>
      <c r="C302" s="2"/>
      <c r="D302" s="167" t="str">
        <f t="shared" si="54"/>
        <v xml:space="preserve"> / </v>
      </c>
      <c r="E302" s="67">
        <v>293</v>
      </c>
      <c r="F302" s="53"/>
      <c r="G302" s="54" t="str">
        <f>IF('(c) Copyricht DQS Gruppe 2024'!$XFD$3="© D Q S B IT 2020",IF(F302&lt;&gt;"",VLOOKUP(F302,TMSAETZE,2,),""),"Copyright verletzt")</f>
        <v/>
      </c>
      <c r="H302" s="13"/>
      <c r="I302" s="57" t="str">
        <f t="shared" si="46"/>
        <v/>
      </c>
      <c r="J302" s="58" t="str">
        <f t="shared" si="47"/>
        <v/>
      </c>
      <c r="K302" s="58" t="str">
        <f t="shared" si="48"/>
        <v/>
      </c>
      <c r="L302" s="58" t="str">
        <f t="shared" si="49"/>
        <v/>
      </c>
      <c r="M302" s="58" t="str">
        <f t="shared" si="50"/>
        <v/>
      </c>
      <c r="N302" s="33"/>
      <c r="O302" s="33"/>
      <c r="P302" s="106" t="str">
        <f t="shared" si="55"/>
        <v/>
      </c>
      <c r="Q302" s="156"/>
      <c r="R302" s="33">
        <v>0</v>
      </c>
      <c r="S302" s="156"/>
      <c r="T302" s="156"/>
      <c r="U302" s="63" t="str">
        <f t="shared" si="52"/>
        <v/>
      </c>
      <c r="V302" s="54" t="str">
        <f t="shared" si="53"/>
        <v/>
      </c>
      <c r="W302" s="79"/>
      <c r="X302" s="104"/>
      <c r="Y302" s="116" t="str">
        <f t="shared" si="51"/>
        <v/>
      </c>
      <c r="Z302" s="62" t="str">
        <f t="shared" si="56"/>
        <v/>
      </c>
    </row>
    <row r="303" spans="1:26" s="12" customFormat="1" ht="65.099999999999994" customHeight="1" thickBot="1" x14ac:dyDescent="0.25">
      <c r="A303" s="13" t="s">
        <v>69</v>
      </c>
      <c r="B303" s="2"/>
      <c r="C303" s="2"/>
      <c r="D303" s="167" t="str">
        <f t="shared" si="54"/>
        <v xml:space="preserve"> / </v>
      </c>
      <c r="E303" s="67">
        <v>294</v>
      </c>
      <c r="F303" s="53"/>
      <c r="G303" s="54" t="str">
        <f>IF('(c) Copyricht DQS Gruppe 2024'!$XFD$3="© D Q S B IT 2020",IF(F303&lt;&gt;"",VLOOKUP(F303,TMSAETZE,2,),""),"Copyright verletzt")</f>
        <v/>
      </c>
      <c r="H303" s="13"/>
      <c r="I303" s="57" t="str">
        <f t="shared" si="46"/>
        <v/>
      </c>
      <c r="J303" s="58" t="str">
        <f t="shared" si="47"/>
        <v/>
      </c>
      <c r="K303" s="58" t="str">
        <f t="shared" si="48"/>
        <v/>
      </c>
      <c r="L303" s="58" t="str">
        <f t="shared" si="49"/>
        <v/>
      </c>
      <c r="M303" s="58" t="str">
        <f t="shared" si="50"/>
        <v/>
      </c>
      <c r="N303" s="33"/>
      <c r="O303" s="33"/>
      <c r="P303" s="106" t="str">
        <f t="shared" si="55"/>
        <v/>
      </c>
      <c r="Q303" s="156"/>
      <c r="R303" s="33">
        <v>0</v>
      </c>
      <c r="S303" s="156"/>
      <c r="T303" s="156"/>
      <c r="U303" s="63" t="str">
        <f t="shared" si="52"/>
        <v/>
      </c>
      <c r="V303" s="54" t="str">
        <f t="shared" si="53"/>
        <v/>
      </c>
      <c r="W303" s="79"/>
      <c r="X303" s="104"/>
      <c r="Y303" s="116" t="str">
        <f t="shared" si="51"/>
        <v/>
      </c>
      <c r="Z303" s="62" t="str">
        <f t="shared" si="56"/>
        <v/>
      </c>
    </row>
    <row r="304" spans="1:26" s="12" customFormat="1" ht="65.099999999999994" customHeight="1" thickBot="1" x14ac:dyDescent="0.25">
      <c r="A304" s="13" t="s">
        <v>69</v>
      </c>
      <c r="B304" s="2"/>
      <c r="C304" s="2"/>
      <c r="D304" s="167" t="str">
        <f t="shared" si="54"/>
        <v xml:space="preserve"> / </v>
      </c>
      <c r="E304" s="67">
        <v>295</v>
      </c>
      <c r="F304" s="53"/>
      <c r="G304" s="54" t="str">
        <f>IF('(c) Copyricht DQS Gruppe 2024'!$XFD$3="© D Q S B IT 2020",IF(F304&lt;&gt;"",VLOOKUP(F304,TMSAETZE,2,),""),"Copyright verletzt")</f>
        <v/>
      </c>
      <c r="H304" s="13"/>
      <c r="I304" s="57" t="str">
        <f t="shared" si="46"/>
        <v/>
      </c>
      <c r="J304" s="58" t="str">
        <f t="shared" si="47"/>
        <v/>
      </c>
      <c r="K304" s="58" t="str">
        <f t="shared" si="48"/>
        <v/>
      </c>
      <c r="L304" s="58" t="str">
        <f t="shared" si="49"/>
        <v/>
      </c>
      <c r="M304" s="58" t="str">
        <f t="shared" si="50"/>
        <v/>
      </c>
      <c r="N304" s="33"/>
      <c r="O304" s="33"/>
      <c r="P304" s="106" t="str">
        <f t="shared" si="55"/>
        <v/>
      </c>
      <c r="Q304" s="156"/>
      <c r="R304" s="33">
        <v>0</v>
      </c>
      <c r="S304" s="156"/>
      <c r="T304" s="156"/>
      <c r="U304" s="63" t="str">
        <f t="shared" si="52"/>
        <v/>
      </c>
      <c r="V304" s="54" t="str">
        <f t="shared" si="53"/>
        <v/>
      </c>
      <c r="W304" s="79"/>
      <c r="X304" s="104"/>
      <c r="Y304" s="116" t="str">
        <f t="shared" si="51"/>
        <v/>
      </c>
      <c r="Z304" s="62" t="str">
        <f t="shared" si="56"/>
        <v/>
      </c>
    </row>
    <row r="305" spans="1:26" s="12" customFormat="1" ht="65.099999999999994" customHeight="1" thickBot="1" x14ac:dyDescent="0.25">
      <c r="A305" s="13" t="s">
        <v>69</v>
      </c>
      <c r="B305" s="2"/>
      <c r="C305" s="2"/>
      <c r="D305" s="167" t="str">
        <f t="shared" si="54"/>
        <v xml:space="preserve"> / </v>
      </c>
      <c r="E305" s="67">
        <v>296</v>
      </c>
      <c r="F305" s="53"/>
      <c r="G305" s="54" t="str">
        <f>IF('(c) Copyricht DQS Gruppe 2024'!$XFD$3="© D Q S B IT 2020",IF(F305&lt;&gt;"",VLOOKUP(F305,TMSAETZE,2,),""),"Copyright verletzt")</f>
        <v/>
      </c>
      <c r="H305" s="13"/>
      <c r="I305" s="57" t="str">
        <f t="shared" si="46"/>
        <v/>
      </c>
      <c r="J305" s="58" t="str">
        <f t="shared" si="47"/>
        <v/>
      </c>
      <c r="K305" s="58" t="str">
        <f t="shared" si="48"/>
        <v/>
      </c>
      <c r="L305" s="58" t="str">
        <f t="shared" si="49"/>
        <v/>
      </c>
      <c r="M305" s="58" t="str">
        <f t="shared" si="50"/>
        <v/>
      </c>
      <c r="N305" s="33"/>
      <c r="O305" s="33"/>
      <c r="P305" s="106" t="str">
        <f t="shared" si="55"/>
        <v/>
      </c>
      <c r="Q305" s="156"/>
      <c r="R305" s="33">
        <v>0</v>
      </c>
      <c r="S305" s="156"/>
      <c r="T305" s="156"/>
      <c r="U305" s="63" t="str">
        <f t="shared" si="52"/>
        <v/>
      </c>
      <c r="V305" s="54" t="str">
        <f t="shared" si="53"/>
        <v/>
      </c>
      <c r="W305" s="79"/>
      <c r="X305" s="104"/>
      <c r="Y305" s="116" t="str">
        <f t="shared" si="51"/>
        <v/>
      </c>
      <c r="Z305" s="62" t="str">
        <f t="shared" si="56"/>
        <v/>
      </c>
    </row>
    <row r="306" spans="1:26" s="12" customFormat="1" ht="65.099999999999994" customHeight="1" thickBot="1" x14ac:dyDescent="0.25">
      <c r="A306" s="13" t="s">
        <v>69</v>
      </c>
      <c r="B306" s="2"/>
      <c r="C306" s="2"/>
      <c r="D306" s="167" t="str">
        <f t="shared" si="54"/>
        <v xml:space="preserve"> / </v>
      </c>
      <c r="E306" s="67">
        <v>297</v>
      </c>
      <c r="F306" s="53"/>
      <c r="G306" s="54" t="str">
        <f>IF('(c) Copyricht DQS Gruppe 2024'!$XFD$3="© D Q S B IT 2020",IF(F306&lt;&gt;"",VLOOKUP(F306,TMSAETZE,2,),""),"Copyright verletzt")</f>
        <v/>
      </c>
      <c r="H306" s="13"/>
      <c r="I306" s="57" t="str">
        <f t="shared" si="46"/>
        <v/>
      </c>
      <c r="J306" s="58" t="str">
        <f t="shared" si="47"/>
        <v/>
      </c>
      <c r="K306" s="58" t="str">
        <f t="shared" si="48"/>
        <v/>
      </c>
      <c r="L306" s="58" t="str">
        <f t="shared" si="49"/>
        <v/>
      </c>
      <c r="M306" s="58" t="str">
        <f t="shared" si="50"/>
        <v/>
      </c>
      <c r="N306" s="33"/>
      <c r="O306" s="33"/>
      <c r="P306" s="106" t="str">
        <f t="shared" si="55"/>
        <v/>
      </c>
      <c r="Q306" s="156"/>
      <c r="R306" s="33">
        <v>0</v>
      </c>
      <c r="S306" s="156"/>
      <c r="T306" s="156"/>
      <c r="U306" s="63" t="str">
        <f t="shared" si="52"/>
        <v/>
      </c>
      <c r="V306" s="54" t="str">
        <f t="shared" si="53"/>
        <v/>
      </c>
      <c r="W306" s="79"/>
      <c r="X306" s="104"/>
      <c r="Y306" s="116" t="str">
        <f t="shared" si="51"/>
        <v/>
      </c>
      <c r="Z306" s="62" t="str">
        <f t="shared" si="56"/>
        <v/>
      </c>
    </row>
    <row r="307" spans="1:26" s="12" customFormat="1" ht="65.099999999999994" customHeight="1" thickBot="1" x14ac:dyDescent="0.25">
      <c r="A307" s="13" t="s">
        <v>69</v>
      </c>
      <c r="B307" s="2"/>
      <c r="C307" s="2"/>
      <c r="D307" s="167" t="str">
        <f t="shared" si="54"/>
        <v xml:space="preserve"> / </v>
      </c>
      <c r="E307" s="67">
        <v>298</v>
      </c>
      <c r="F307" s="53"/>
      <c r="G307" s="54" t="str">
        <f>IF('(c) Copyricht DQS Gruppe 2024'!$XFD$3="© D Q S B IT 2020",IF(F307&lt;&gt;"",VLOOKUP(F307,TMSAETZE,2,),""),"Copyright verletzt")</f>
        <v/>
      </c>
      <c r="H307" s="13"/>
      <c r="I307" s="57" t="str">
        <f t="shared" si="46"/>
        <v/>
      </c>
      <c r="J307" s="58" t="str">
        <f t="shared" si="47"/>
        <v/>
      </c>
      <c r="K307" s="58" t="str">
        <f t="shared" si="48"/>
        <v/>
      </c>
      <c r="L307" s="58" t="str">
        <f t="shared" si="49"/>
        <v/>
      </c>
      <c r="M307" s="58" t="str">
        <f t="shared" si="50"/>
        <v/>
      </c>
      <c r="N307" s="33"/>
      <c r="O307" s="33"/>
      <c r="P307" s="106" t="str">
        <f t="shared" si="55"/>
        <v/>
      </c>
      <c r="Q307" s="156"/>
      <c r="R307" s="33">
        <v>0</v>
      </c>
      <c r="S307" s="156"/>
      <c r="T307" s="156"/>
      <c r="U307" s="63" t="str">
        <f t="shared" si="52"/>
        <v/>
      </c>
      <c r="V307" s="54" t="str">
        <f t="shared" si="53"/>
        <v/>
      </c>
      <c r="W307" s="79"/>
      <c r="X307" s="104"/>
      <c r="Y307" s="116" t="str">
        <f t="shared" si="51"/>
        <v/>
      </c>
      <c r="Z307" s="62" t="str">
        <f t="shared" si="56"/>
        <v/>
      </c>
    </row>
    <row r="308" spans="1:26" s="12" customFormat="1" ht="65.099999999999994" customHeight="1" thickBot="1" x14ac:dyDescent="0.25">
      <c r="A308" s="13" t="s">
        <v>69</v>
      </c>
      <c r="B308" s="2"/>
      <c r="C308" s="2"/>
      <c r="D308" s="167" t="str">
        <f t="shared" si="54"/>
        <v xml:space="preserve"> / </v>
      </c>
      <c r="E308" s="67">
        <v>299</v>
      </c>
      <c r="F308" s="53"/>
      <c r="G308" s="54" t="str">
        <f>IF('(c) Copyricht DQS Gruppe 2024'!$XFD$3="© D Q S B IT 2020",IF(F308&lt;&gt;"",VLOOKUP(F308,TMSAETZE,2,),""),"Copyright verletzt")</f>
        <v/>
      </c>
      <c r="H308" s="13"/>
      <c r="I308" s="57" t="str">
        <f t="shared" si="46"/>
        <v/>
      </c>
      <c r="J308" s="58" t="str">
        <f t="shared" si="47"/>
        <v/>
      </c>
      <c r="K308" s="58" t="str">
        <f t="shared" si="48"/>
        <v/>
      </c>
      <c r="L308" s="58" t="str">
        <f t="shared" si="49"/>
        <v/>
      </c>
      <c r="M308" s="58" t="str">
        <f t="shared" si="50"/>
        <v/>
      </c>
      <c r="N308" s="33"/>
      <c r="O308" s="33"/>
      <c r="P308" s="106" t="str">
        <f t="shared" si="55"/>
        <v/>
      </c>
      <c r="Q308" s="156"/>
      <c r="R308" s="33">
        <v>0</v>
      </c>
      <c r="S308" s="156"/>
      <c r="T308" s="156"/>
      <c r="U308" s="63" t="str">
        <f t="shared" si="52"/>
        <v/>
      </c>
      <c r="V308" s="54" t="str">
        <f t="shared" si="53"/>
        <v/>
      </c>
      <c r="W308" s="79"/>
      <c r="X308" s="104"/>
      <c r="Y308" s="116" t="str">
        <f t="shared" si="51"/>
        <v/>
      </c>
      <c r="Z308" s="62" t="str">
        <f t="shared" si="56"/>
        <v/>
      </c>
    </row>
    <row r="309" spans="1:26" s="12" customFormat="1" ht="65.099999999999994" customHeight="1" thickBot="1" x14ac:dyDescent="0.25">
      <c r="A309" s="13" t="s">
        <v>69</v>
      </c>
      <c r="B309" s="2"/>
      <c r="C309" s="2"/>
      <c r="D309" s="167" t="str">
        <f t="shared" si="54"/>
        <v xml:space="preserve"> / </v>
      </c>
      <c r="E309" s="67">
        <v>300</v>
      </c>
      <c r="F309" s="53"/>
      <c r="G309" s="54" t="str">
        <f>IF('(c) Copyricht DQS Gruppe 2024'!$XFD$3="© D Q S B IT 2020",IF(F309&lt;&gt;"",VLOOKUP(F309,TMSAETZE,2,),""),"Copyright verletzt")</f>
        <v/>
      </c>
      <c r="H309" s="13"/>
      <c r="I309" s="57" t="str">
        <f t="shared" si="46"/>
        <v/>
      </c>
      <c r="J309" s="58" t="str">
        <f t="shared" si="47"/>
        <v/>
      </c>
      <c r="K309" s="58" t="str">
        <f t="shared" si="48"/>
        <v/>
      </c>
      <c r="L309" s="58" t="str">
        <f t="shared" si="49"/>
        <v/>
      </c>
      <c r="M309" s="58" t="str">
        <f t="shared" si="50"/>
        <v/>
      </c>
      <c r="N309" s="33"/>
      <c r="O309" s="33"/>
      <c r="P309" s="106" t="str">
        <f t="shared" si="55"/>
        <v/>
      </c>
      <c r="Q309" s="156"/>
      <c r="R309" s="33">
        <v>0</v>
      </c>
      <c r="S309" s="156"/>
      <c r="T309" s="156"/>
      <c r="U309" s="63" t="str">
        <f t="shared" si="52"/>
        <v/>
      </c>
      <c r="V309" s="54" t="str">
        <f t="shared" si="53"/>
        <v/>
      </c>
      <c r="W309" s="79"/>
      <c r="X309" s="104"/>
      <c r="Y309" s="116" t="str">
        <f t="shared" si="51"/>
        <v/>
      </c>
      <c r="Z309" s="62" t="str">
        <f t="shared" si="56"/>
        <v/>
      </c>
    </row>
    <row r="310" spans="1:26" s="12" customFormat="1" ht="65.099999999999994" customHeight="1" thickBot="1" x14ac:dyDescent="0.25">
      <c r="A310" s="13" t="s">
        <v>69</v>
      </c>
      <c r="B310" s="2"/>
      <c r="C310" s="2"/>
      <c r="D310" s="167" t="str">
        <f t="shared" si="54"/>
        <v xml:space="preserve"> / </v>
      </c>
      <c r="E310" s="67">
        <v>301</v>
      </c>
      <c r="F310" s="53"/>
      <c r="G310" s="54" t="str">
        <f>IF('(c) Copyricht DQS Gruppe 2024'!$XFD$3="© D Q S B IT 2020",IF(F310&lt;&gt;"",VLOOKUP(F310,TMSAETZE,2,),""),"Copyright verletzt")</f>
        <v/>
      </c>
      <c r="H310" s="13"/>
      <c r="I310" s="57" t="str">
        <f t="shared" si="46"/>
        <v/>
      </c>
      <c r="J310" s="58" t="str">
        <f t="shared" si="47"/>
        <v/>
      </c>
      <c r="K310" s="58" t="str">
        <f t="shared" si="48"/>
        <v/>
      </c>
      <c r="L310" s="58" t="str">
        <f t="shared" si="49"/>
        <v/>
      </c>
      <c r="M310" s="58" t="str">
        <f t="shared" si="50"/>
        <v/>
      </c>
      <c r="N310" s="33"/>
      <c r="O310" s="33"/>
      <c r="P310" s="106" t="str">
        <f t="shared" si="55"/>
        <v/>
      </c>
      <c r="Q310" s="156"/>
      <c r="R310" s="33">
        <v>0</v>
      </c>
      <c r="S310" s="156"/>
      <c r="T310" s="156"/>
      <c r="U310" s="63" t="str">
        <f t="shared" si="52"/>
        <v/>
      </c>
      <c r="V310" s="54" t="str">
        <f t="shared" si="53"/>
        <v/>
      </c>
      <c r="W310" s="79"/>
      <c r="X310" s="104"/>
      <c r="Y310" s="116" t="str">
        <f t="shared" si="51"/>
        <v/>
      </c>
      <c r="Z310" s="62" t="str">
        <f t="shared" si="56"/>
        <v/>
      </c>
    </row>
    <row r="311" spans="1:26" s="12" customFormat="1" ht="65.099999999999994" customHeight="1" thickBot="1" x14ac:dyDescent="0.25">
      <c r="A311" s="13" t="s">
        <v>69</v>
      </c>
      <c r="B311" s="2"/>
      <c r="C311" s="2"/>
      <c r="D311" s="167" t="str">
        <f t="shared" si="54"/>
        <v xml:space="preserve"> / </v>
      </c>
      <c r="E311" s="67">
        <v>302</v>
      </c>
      <c r="F311" s="53"/>
      <c r="G311" s="54" t="str">
        <f>IF('(c) Copyricht DQS Gruppe 2024'!$XFD$3="© D Q S B IT 2020",IF(F311&lt;&gt;"",VLOOKUP(F311,TMSAETZE,2,),""),"Copyright verletzt")</f>
        <v/>
      </c>
      <c r="H311" s="13"/>
      <c r="I311" s="57" t="str">
        <f t="shared" si="46"/>
        <v/>
      </c>
      <c r="J311" s="58" t="str">
        <f t="shared" si="47"/>
        <v/>
      </c>
      <c r="K311" s="58" t="str">
        <f t="shared" si="48"/>
        <v/>
      </c>
      <c r="L311" s="58" t="str">
        <f t="shared" si="49"/>
        <v/>
      </c>
      <c r="M311" s="58" t="str">
        <f t="shared" si="50"/>
        <v/>
      </c>
      <c r="N311" s="33"/>
      <c r="O311" s="33"/>
      <c r="P311" s="106" t="str">
        <f t="shared" si="55"/>
        <v/>
      </c>
      <c r="Q311" s="156"/>
      <c r="R311" s="33">
        <v>0</v>
      </c>
      <c r="S311" s="156"/>
      <c r="T311" s="156"/>
      <c r="U311" s="63" t="str">
        <f t="shared" si="52"/>
        <v/>
      </c>
      <c r="V311" s="54" t="str">
        <f t="shared" si="53"/>
        <v/>
      </c>
      <c r="W311" s="79"/>
      <c r="X311" s="104"/>
      <c r="Y311" s="116" t="str">
        <f t="shared" si="51"/>
        <v/>
      </c>
      <c r="Z311" s="62" t="str">
        <f t="shared" si="56"/>
        <v/>
      </c>
    </row>
    <row r="312" spans="1:26" s="12" customFormat="1" ht="65.099999999999994" customHeight="1" thickBot="1" x14ac:dyDescent="0.25">
      <c r="A312" s="13" t="s">
        <v>69</v>
      </c>
      <c r="B312" s="2"/>
      <c r="C312" s="2"/>
      <c r="D312" s="167" t="str">
        <f t="shared" si="54"/>
        <v xml:space="preserve"> / </v>
      </c>
      <c r="E312" s="67">
        <v>303</v>
      </c>
      <c r="F312" s="53"/>
      <c r="G312" s="54" t="str">
        <f>IF('(c) Copyricht DQS Gruppe 2024'!$XFD$3="© D Q S B IT 2020",IF(F312&lt;&gt;"",VLOOKUP(F312,TMSAETZE,2,),""),"Copyright verletzt")</f>
        <v/>
      </c>
      <c r="H312" s="13"/>
      <c r="I312" s="57" t="str">
        <f t="shared" si="46"/>
        <v/>
      </c>
      <c r="J312" s="58" t="str">
        <f t="shared" si="47"/>
        <v/>
      </c>
      <c r="K312" s="58" t="str">
        <f t="shared" si="48"/>
        <v/>
      </c>
      <c r="L312" s="58" t="str">
        <f t="shared" si="49"/>
        <v/>
      </c>
      <c r="M312" s="58" t="str">
        <f t="shared" si="50"/>
        <v/>
      </c>
      <c r="N312" s="33"/>
      <c r="O312" s="33"/>
      <c r="P312" s="106" t="str">
        <f t="shared" si="55"/>
        <v/>
      </c>
      <c r="Q312" s="156"/>
      <c r="R312" s="33">
        <v>0</v>
      </c>
      <c r="S312" s="156"/>
      <c r="T312" s="156"/>
      <c r="U312" s="63" t="str">
        <f t="shared" si="52"/>
        <v/>
      </c>
      <c r="V312" s="54" t="str">
        <f t="shared" si="53"/>
        <v/>
      </c>
      <c r="W312" s="79"/>
      <c r="X312" s="104"/>
      <c r="Y312" s="116" t="str">
        <f t="shared" si="51"/>
        <v/>
      </c>
      <c r="Z312" s="62" t="str">
        <f t="shared" si="56"/>
        <v/>
      </c>
    </row>
    <row r="313" spans="1:26" s="12" customFormat="1" ht="65.099999999999994" customHeight="1" thickBot="1" x14ac:dyDescent="0.25">
      <c r="A313" s="13" t="s">
        <v>69</v>
      </c>
      <c r="B313" s="2"/>
      <c r="C313" s="2"/>
      <c r="D313" s="167" t="str">
        <f t="shared" si="54"/>
        <v xml:space="preserve"> / </v>
      </c>
      <c r="E313" s="67">
        <v>304</v>
      </c>
      <c r="F313" s="53"/>
      <c r="G313" s="54" t="str">
        <f>IF('(c) Copyricht DQS Gruppe 2024'!$XFD$3="© D Q S B IT 2020",IF(F313&lt;&gt;"",VLOOKUP(F313,TMSAETZE,2,),""),"Copyright verletzt")</f>
        <v/>
      </c>
      <c r="H313" s="13"/>
      <c r="I313" s="57" t="str">
        <f t="shared" si="46"/>
        <v/>
      </c>
      <c r="J313" s="58" t="str">
        <f t="shared" si="47"/>
        <v/>
      </c>
      <c r="K313" s="58" t="str">
        <f t="shared" si="48"/>
        <v/>
      </c>
      <c r="L313" s="58" t="str">
        <f t="shared" si="49"/>
        <v/>
      </c>
      <c r="M313" s="58" t="str">
        <f t="shared" si="50"/>
        <v/>
      </c>
      <c r="N313" s="33"/>
      <c r="O313" s="33"/>
      <c r="P313" s="106" t="str">
        <f t="shared" si="55"/>
        <v/>
      </c>
      <c r="Q313" s="156"/>
      <c r="R313" s="33">
        <v>0</v>
      </c>
      <c r="S313" s="156"/>
      <c r="T313" s="156"/>
      <c r="U313" s="63" t="str">
        <f t="shared" si="52"/>
        <v/>
      </c>
      <c r="V313" s="54" t="str">
        <f t="shared" si="53"/>
        <v/>
      </c>
      <c r="W313" s="79"/>
      <c r="X313" s="104"/>
      <c r="Y313" s="116" t="str">
        <f t="shared" si="51"/>
        <v/>
      </c>
      <c r="Z313" s="62" t="str">
        <f t="shared" si="56"/>
        <v/>
      </c>
    </row>
    <row r="314" spans="1:26" s="12" customFormat="1" ht="65.099999999999994" customHeight="1" thickBot="1" x14ac:dyDescent="0.25">
      <c r="A314" s="13" t="s">
        <v>69</v>
      </c>
      <c r="B314" s="2"/>
      <c r="C314" s="2"/>
      <c r="D314" s="167" t="str">
        <f t="shared" si="54"/>
        <v xml:space="preserve"> / </v>
      </c>
      <c r="E314" s="67">
        <v>305</v>
      </c>
      <c r="F314" s="53"/>
      <c r="G314" s="54" t="str">
        <f>IF('(c) Copyricht DQS Gruppe 2024'!$XFD$3="© D Q S B IT 2020",IF(F314&lt;&gt;"",VLOOKUP(F314,TMSAETZE,2,),""),"Copyright verletzt")</f>
        <v/>
      </c>
      <c r="H314" s="13"/>
      <c r="I314" s="57" t="str">
        <f t="shared" si="46"/>
        <v/>
      </c>
      <c r="J314" s="58" t="str">
        <f t="shared" si="47"/>
        <v/>
      </c>
      <c r="K314" s="58" t="str">
        <f t="shared" si="48"/>
        <v/>
      </c>
      <c r="L314" s="58" t="str">
        <f t="shared" si="49"/>
        <v/>
      </c>
      <c r="M314" s="58" t="str">
        <f t="shared" si="50"/>
        <v/>
      </c>
      <c r="N314" s="33"/>
      <c r="O314" s="33"/>
      <c r="P314" s="106" t="str">
        <f t="shared" si="55"/>
        <v/>
      </c>
      <c r="Q314" s="156"/>
      <c r="R314" s="33">
        <v>0</v>
      </c>
      <c r="S314" s="156"/>
      <c r="T314" s="156"/>
      <c r="U314" s="63" t="str">
        <f t="shared" si="52"/>
        <v/>
      </c>
      <c r="V314" s="54" t="str">
        <f t="shared" si="53"/>
        <v/>
      </c>
      <c r="W314" s="79"/>
      <c r="X314" s="104"/>
      <c r="Y314" s="116" t="str">
        <f t="shared" si="51"/>
        <v/>
      </c>
      <c r="Z314" s="62" t="str">
        <f t="shared" si="56"/>
        <v/>
      </c>
    </row>
    <row r="315" spans="1:26" s="12" customFormat="1" ht="65.099999999999994" customHeight="1" thickBot="1" x14ac:dyDescent="0.25">
      <c r="A315" s="13" t="s">
        <v>69</v>
      </c>
      <c r="B315" s="2"/>
      <c r="C315" s="2"/>
      <c r="D315" s="167" t="str">
        <f t="shared" si="54"/>
        <v xml:space="preserve"> / </v>
      </c>
      <c r="E315" s="67">
        <v>306</v>
      </c>
      <c r="F315" s="53"/>
      <c r="G315" s="54" t="str">
        <f>IF('(c) Copyricht DQS Gruppe 2024'!$XFD$3="© D Q S B IT 2020",IF(F315&lt;&gt;"",VLOOKUP(F315,TMSAETZE,2,),""),"Copyright verletzt")</f>
        <v/>
      </c>
      <c r="H315" s="13"/>
      <c r="I315" s="57" t="str">
        <f t="shared" si="46"/>
        <v/>
      </c>
      <c r="J315" s="58" t="str">
        <f t="shared" si="47"/>
        <v/>
      </c>
      <c r="K315" s="58" t="str">
        <f t="shared" si="48"/>
        <v/>
      </c>
      <c r="L315" s="58" t="str">
        <f t="shared" si="49"/>
        <v/>
      </c>
      <c r="M315" s="58" t="str">
        <f t="shared" si="50"/>
        <v/>
      </c>
      <c r="N315" s="33"/>
      <c r="O315" s="33"/>
      <c r="P315" s="106" t="str">
        <f t="shared" si="55"/>
        <v/>
      </c>
      <c r="Q315" s="156"/>
      <c r="R315" s="33">
        <v>0</v>
      </c>
      <c r="S315" s="156"/>
      <c r="T315" s="156"/>
      <c r="U315" s="63" t="str">
        <f t="shared" si="52"/>
        <v/>
      </c>
      <c r="V315" s="54" t="str">
        <f t="shared" si="53"/>
        <v/>
      </c>
      <c r="W315" s="79"/>
      <c r="X315" s="104"/>
      <c r="Y315" s="116" t="str">
        <f t="shared" si="51"/>
        <v/>
      </c>
      <c r="Z315" s="62" t="str">
        <f t="shared" si="56"/>
        <v/>
      </c>
    </row>
    <row r="316" spans="1:26" s="12" customFormat="1" ht="65.099999999999994" customHeight="1" thickBot="1" x14ac:dyDescent="0.25">
      <c r="A316" s="13" t="s">
        <v>69</v>
      </c>
      <c r="B316" s="2"/>
      <c r="C316" s="2"/>
      <c r="D316" s="167" t="str">
        <f t="shared" si="54"/>
        <v xml:space="preserve"> / </v>
      </c>
      <c r="E316" s="67">
        <v>307</v>
      </c>
      <c r="F316" s="53"/>
      <c r="G316" s="54" t="str">
        <f>IF('(c) Copyricht DQS Gruppe 2024'!$XFD$3="© D Q S B IT 2020",IF(F316&lt;&gt;"",VLOOKUP(F316,TMSAETZE,2,),""),"Copyright verletzt")</f>
        <v/>
      </c>
      <c r="H316" s="13"/>
      <c r="I316" s="57" t="str">
        <f t="shared" si="46"/>
        <v/>
      </c>
      <c r="J316" s="58" t="str">
        <f t="shared" si="47"/>
        <v/>
      </c>
      <c r="K316" s="58" t="str">
        <f t="shared" si="48"/>
        <v/>
      </c>
      <c r="L316" s="58" t="str">
        <f t="shared" si="49"/>
        <v/>
      </c>
      <c r="M316" s="58" t="str">
        <f t="shared" si="50"/>
        <v/>
      </c>
      <c r="N316" s="33"/>
      <c r="O316" s="33"/>
      <c r="P316" s="106" t="str">
        <f t="shared" si="55"/>
        <v/>
      </c>
      <c r="Q316" s="156"/>
      <c r="R316" s="33">
        <v>0</v>
      </c>
      <c r="S316" s="156"/>
      <c r="T316" s="156"/>
      <c r="U316" s="63" t="str">
        <f t="shared" si="52"/>
        <v/>
      </c>
      <c r="V316" s="54" t="str">
        <f t="shared" si="53"/>
        <v/>
      </c>
      <c r="W316" s="79"/>
      <c r="X316" s="104"/>
      <c r="Y316" s="116" t="str">
        <f t="shared" si="51"/>
        <v/>
      </c>
      <c r="Z316" s="62" t="str">
        <f t="shared" si="56"/>
        <v/>
      </c>
    </row>
    <row r="317" spans="1:26" s="12" customFormat="1" ht="65.099999999999994" customHeight="1" thickBot="1" x14ac:dyDescent="0.25">
      <c r="A317" s="13" t="s">
        <v>69</v>
      </c>
      <c r="B317" s="2"/>
      <c r="C317" s="2"/>
      <c r="D317" s="167" t="str">
        <f t="shared" si="54"/>
        <v xml:space="preserve"> / </v>
      </c>
      <c r="E317" s="67">
        <v>308</v>
      </c>
      <c r="F317" s="53"/>
      <c r="G317" s="54" t="str">
        <f>IF('(c) Copyricht DQS Gruppe 2024'!$XFD$3="© D Q S B IT 2020",IF(F317&lt;&gt;"",VLOOKUP(F317,TMSAETZE,2,),""),"Copyright verletzt")</f>
        <v/>
      </c>
      <c r="H317" s="13"/>
      <c r="I317" s="57" t="str">
        <f t="shared" si="46"/>
        <v/>
      </c>
      <c r="J317" s="58" t="str">
        <f t="shared" si="47"/>
        <v/>
      </c>
      <c r="K317" s="58" t="str">
        <f t="shared" si="48"/>
        <v/>
      </c>
      <c r="L317" s="58" t="str">
        <f t="shared" si="49"/>
        <v/>
      </c>
      <c r="M317" s="58" t="str">
        <f t="shared" si="50"/>
        <v/>
      </c>
      <c r="N317" s="33"/>
      <c r="O317" s="33"/>
      <c r="P317" s="106" t="str">
        <f t="shared" si="55"/>
        <v/>
      </c>
      <c r="Q317" s="156"/>
      <c r="R317" s="33">
        <v>0</v>
      </c>
      <c r="S317" s="156"/>
      <c r="T317" s="156"/>
      <c r="U317" s="63" t="str">
        <f t="shared" si="52"/>
        <v/>
      </c>
      <c r="V317" s="54" t="str">
        <f t="shared" si="53"/>
        <v/>
      </c>
      <c r="W317" s="79"/>
      <c r="X317" s="104"/>
      <c r="Y317" s="116" t="str">
        <f t="shared" si="51"/>
        <v/>
      </c>
      <c r="Z317" s="62" t="str">
        <f t="shared" si="56"/>
        <v/>
      </c>
    </row>
    <row r="318" spans="1:26" s="12" customFormat="1" ht="65.099999999999994" customHeight="1" thickBot="1" x14ac:dyDescent="0.25">
      <c r="A318" s="13" t="s">
        <v>69</v>
      </c>
      <c r="B318" s="2"/>
      <c r="C318" s="2"/>
      <c r="D318" s="167" t="str">
        <f t="shared" si="54"/>
        <v xml:space="preserve"> / </v>
      </c>
      <c r="E318" s="67">
        <v>309</v>
      </c>
      <c r="F318" s="53"/>
      <c r="G318" s="54" t="str">
        <f>IF('(c) Copyricht DQS Gruppe 2024'!$XFD$3="© D Q S B IT 2020",IF(F318&lt;&gt;"",VLOOKUP(F318,TMSAETZE,2,),""),"Copyright verletzt")</f>
        <v/>
      </c>
      <c r="H318" s="13"/>
      <c r="I318" s="57" t="str">
        <f t="shared" si="46"/>
        <v/>
      </c>
      <c r="J318" s="58" t="str">
        <f t="shared" si="47"/>
        <v/>
      </c>
      <c r="K318" s="58" t="str">
        <f t="shared" si="48"/>
        <v/>
      </c>
      <c r="L318" s="58" t="str">
        <f t="shared" si="49"/>
        <v/>
      </c>
      <c r="M318" s="58" t="str">
        <f t="shared" si="50"/>
        <v/>
      </c>
      <c r="N318" s="33"/>
      <c r="O318" s="33"/>
      <c r="P318" s="106" t="str">
        <f t="shared" si="55"/>
        <v/>
      </c>
      <c r="Q318" s="156"/>
      <c r="R318" s="33">
        <v>0</v>
      </c>
      <c r="S318" s="156"/>
      <c r="T318" s="156"/>
      <c r="U318" s="63" t="str">
        <f t="shared" si="52"/>
        <v/>
      </c>
      <c r="V318" s="54" t="str">
        <f t="shared" si="53"/>
        <v/>
      </c>
      <c r="W318" s="79"/>
      <c r="X318" s="104"/>
      <c r="Y318" s="116" t="str">
        <f t="shared" si="51"/>
        <v/>
      </c>
      <c r="Z318" s="62" t="str">
        <f t="shared" si="56"/>
        <v/>
      </c>
    </row>
    <row r="319" spans="1:26" s="12" customFormat="1" ht="65.099999999999994" customHeight="1" thickBot="1" x14ac:dyDescent="0.25">
      <c r="A319" s="13" t="s">
        <v>69</v>
      </c>
      <c r="B319" s="2"/>
      <c r="C319" s="2"/>
      <c r="D319" s="167" t="str">
        <f t="shared" si="54"/>
        <v xml:space="preserve"> / </v>
      </c>
      <c r="E319" s="67">
        <v>310</v>
      </c>
      <c r="F319" s="53"/>
      <c r="G319" s="54" t="str">
        <f>IF('(c) Copyricht DQS Gruppe 2024'!$XFD$3="© D Q S B IT 2020",IF(F319&lt;&gt;"",VLOOKUP(F319,TMSAETZE,2,),""),"Copyright verletzt")</f>
        <v/>
      </c>
      <c r="H319" s="13"/>
      <c r="I319" s="57" t="str">
        <f t="shared" si="46"/>
        <v/>
      </c>
      <c r="J319" s="58" t="str">
        <f t="shared" si="47"/>
        <v/>
      </c>
      <c r="K319" s="58" t="str">
        <f t="shared" si="48"/>
        <v/>
      </c>
      <c r="L319" s="58" t="str">
        <f t="shared" si="49"/>
        <v/>
      </c>
      <c r="M319" s="58" t="str">
        <f t="shared" si="50"/>
        <v/>
      </c>
      <c r="N319" s="33"/>
      <c r="O319" s="33"/>
      <c r="P319" s="106" t="str">
        <f t="shared" si="55"/>
        <v/>
      </c>
      <c r="Q319" s="156"/>
      <c r="R319" s="33">
        <v>0</v>
      </c>
      <c r="S319" s="156"/>
      <c r="T319" s="156"/>
      <c r="U319" s="63" t="str">
        <f t="shared" si="52"/>
        <v/>
      </c>
      <c r="V319" s="54" t="str">
        <f t="shared" si="53"/>
        <v/>
      </c>
      <c r="W319" s="79"/>
      <c r="X319" s="104"/>
      <c r="Y319" s="116" t="str">
        <f t="shared" si="51"/>
        <v/>
      </c>
      <c r="Z319" s="62" t="str">
        <f t="shared" si="56"/>
        <v/>
      </c>
    </row>
    <row r="320" spans="1:26" s="12" customFormat="1" ht="65.099999999999994" customHeight="1" thickBot="1" x14ac:dyDescent="0.25">
      <c r="A320" s="13" t="s">
        <v>69</v>
      </c>
      <c r="B320" s="2"/>
      <c r="C320" s="2"/>
      <c r="D320" s="167" t="str">
        <f t="shared" si="54"/>
        <v xml:space="preserve"> / </v>
      </c>
      <c r="E320" s="67">
        <v>311</v>
      </c>
      <c r="F320" s="53"/>
      <c r="G320" s="54" t="str">
        <f>IF('(c) Copyricht DQS Gruppe 2024'!$XFD$3="© D Q S B IT 2020",IF(F320&lt;&gt;"",VLOOKUP(F320,TMSAETZE,2,),""),"Copyright verletzt")</f>
        <v/>
      </c>
      <c r="H320" s="13"/>
      <c r="I320" s="57" t="str">
        <f t="shared" si="46"/>
        <v/>
      </c>
      <c r="J320" s="58" t="str">
        <f t="shared" si="47"/>
        <v/>
      </c>
      <c r="K320" s="58" t="str">
        <f t="shared" si="48"/>
        <v/>
      </c>
      <c r="L320" s="58" t="str">
        <f t="shared" si="49"/>
        <v/>
      </c>
      <c r="M320" s="58" t="str">
        <f t="shared" si="50"/>
        <v/>
      </c>
      <c r="N320" s="33"/>
      <c r="O320" s="33"/>
      <c r="P320" s="106" t="str">
        <f t="shared" si="55"/>
        <v/>
      </c>
      <c r="Q320" s="156"/>
      <c r="R320" s="33">
        <v>0</v>
      </c>
      <c r="S320" s="156"/>
      <c r="T320" s="156"/>
      <c r="U320" s="63" t="str">
        <f t="shared" si="52"/>
        <v/>
      </c>
      <c r="V320" s="54" t="str">
        <f t="shared" si="53"/>
        <v/>
      </c>
      <c r="W320" s="79"/>
      <c r="X320" s="104"/>
      <c r="Y320" s="116" t="str">
        <f t="shared" si="51"/>
        <v/>
      </c>
      <c r="Z320" s="62" t="str">
        <f t="shared" si="56"/>
        <v/>
      </c>
    </row>
    <row r="321" spans="1:26" s="12" customFormat="1" ht="65.099999999999994" customHeight="1" thickBot="1" x14ac:dyDescent="0.25">
      <c r="A321" s="13" t="s">
        <v>69</v>
      </c>
      <c r="B321" s="2"/>
      <c r="C321" s="2"/>
      <c r="D321" s="167" t="str">
        <f t="shared" si="54"/>
        <v xml:space="preserve"> / </v>
      </c>
      <c r="E321" s="67">
        <v>312</v>
      </c>
      <c r="F321" s="53"/>
      <c r="G321" s="54" t="str">
        <f>IF('(c) Copyricht DQS Gruppe 2024'!$XFD$3="© D Q S B IT 2020",IF(F321&lt;&gt;"",VLOOKUP(F321,TMSAETZE,2,),""),"Copyright verletzt")</f>
        <v/>
      </c>
      <c r="H321" s="13"/>
      <c r="I321" s="57" t="str">
        <f t="shared" si="46"/>
        <v/>
      </c>
      <c r="J321" s="58" t="str">
        <f t="shared" si="47"/>
        <v/>
      </c>
      <c r="K321" s="58" t="str">
        <f t="shared" si="48"/>
        <v/>
      </c>
      <c r="L321" s="58" t="str">
        <f t="shared" si="49"/>
        <v/>
      </c>
      <c r="M321" s="58" t="str">
        <f t="shared" si="50"/>
        <v/>
      </c>
      <c r="N321" s="33"/>
      <c r="O321" s="33"/>
      <c r="P321" s="106" t="str">
        <f t="shared" si="55"/>
        <v/>
      </c>
      <c r="Q321" s="156"/>
      <c r="R321" s="33">
        <v>0</v>
      </c>
      <c r="S321" s="156"/>
      <c r="T321" s="156"/>
      <c r="U321" s="63" t="str">
        <f t="shared" si="52"/>
        <v/>
      </c>
      <c r="V321" s="54" t="str">
        <f t="shared" si="53"/>
        <v/>
      </c>
      <c r="W321" s="79"/>
      <c r="X321" s="104"/>
      <c r="Y321" s="116" t="str">
        <f t="shared" si="51"/>
        <v/>
      </c>
      <c r="Z321" s="62" t="str">
        <f t="shared" si="56"/>
        <v/>
      </c>
    </row>
    <row r="322" spans="1:26" s="12" customFormat="1" ht="65.099999999999994" customHeight="1" thickBot="1" x14ac:dyDescent="0.25">
      <c r="A322" s="13" t="s">
        <v>69</v>
      </c>
      <c r="B322" s="2"/>
      <c r="C322" s="2"/>
      <c r="D322" s="167" t="str">
        <f t="shared" si="54"/>
        <v xml:space="preserve"> / </v>
      </c>
      <c r="E322" s="67">
        <v>313</v>
      </c>
      <c r="F322" s="53"/>
      <c r="G322" s="54" t="str">
        <f>IF('(c) Copyricht DQS Gruppe 2024'!$XFD$3="© D Q S B IT 2020",IF(F322&lt;&gt;"",VLOOKUP(F322,TMSAETZE,2,),""),"Copyright verletzt")</f>
        <v/>
      </c>
      <c r="H322" s="13"/>
      <c r="I322" s="57" t="str">
        <f t="shared" si="46"/>
        <v/>
      </c>
      <c r="J322" s="58" t="str">
        <f t="shared" si="47"/>
        <v/>
      </c>
      <c r="K322" s="58" t="str">
        <f t="shared" si="48"/>
        <v/>
      </c>
      <c r="L322" s="58" t="str">
        <f t="shared" si="49"/>
        <v/>
      </c>
      <c r="M322" s="58" t="str">
        <f t="shared" si="50"/>
        <v/>
      </c>
      <c r="N322" s="33"/>
      <c r="O322" s="33"/>
      <c r="P322" s="106" t="str">
        <f t="shared" si="55"/>
        <v/>
      </c>
      <c r="Q322" s="156"/>
      <c r="R322" s="33">
        <v>0</v>
      </c>
      <c r="S322" s="156"/>
      <c r="T322" s="156"/>
      <c r="U322" s="63" t="str">
        <f t="shared" si="52"/>
        <v/>
      </c>
      <c r="V322" s="54" t="str">
        <f t="shared" si="53"/>
        <v/>
      </c>
      <c r="W322" s="79"/>
      <c r="X322" s="104"/>
      <c r="Y322" s="116" t="str">
        <f t="shared" si="51"/>
        <v/>
      </c>
      <c r="Z322" s="62" t="str">
        <f t="shared" si="56"/>
        <v/>
      </c>
    </row>
    <row r="323" spans="1:26" s="12" customFormat="1" ht="65.099999999999994" customHeight="1" thickBot="1" x14ac:dyDescent="0.25">
      <c r="A323" s="13" t="s">
        <v>69</v>
      </c>
      <c r="B323" s="2"/>
      <c r="C323" s="2"/>
      <c r="D323" s="167" t="str">
        <f t="shared" si="54"/>
        <v xml:space="preserve"> / </v>
      </c>
      <c r="E323" s="67">
        <v>314</v>
      </c>
      <c r="F323" s="53"/>
      <c r="G323" s="54" t="str">
        <f>IF('(c) Copyricht DQS Gruppe 2024'!$XFD$3="© D Q S B IT 2020",IF(F323&lt;&gt;"",VLOOKUP(F323,TMSAETZE,2,),""),"Copyright verletzt")</f>
        <v/>
      </c>
      <c r="H323" s="13"/>
      <c r="I323" s="57" t="str">
        <f t="shared" si="46"/>
        <v/>
      </c>
      <c r="J323" s="58" t="str">
        <f t="shared" si="47"/>
        <v/>
      </c>
      <c r="K323" s="58" t="str">
        <f t="shared" si="48"/>
        <v/>
      </c>
      <c r="L323" s="58" t="str">
        <f t="shared" si="49"/>
        <v/>
      </c>
      <c r="M323" s="58" t="str">
        <f t="shared" si="50"/>
        <v/>
      </c>
      <c r="N323" s="33"/>
      <c r="O323" s="33"/>
      <c r="P323" s="106" t="str">
        <f t="shared" si="55"/>
        <v/>
      </c>
      <c r="Q323" s="156"/>
      <c r="R323" s="33">
        <v>0</v>
      </c>
      <c r="S323" s="156"/>
      <c r="T323" s="156"/>
      <c r="U323" s="63" t="str">
        <f t="shared" si="52"/>
        <v/>
      </c>
      <c r="V323" s="54" t="str">
        <f t="shared" si="53"/>
        <v/>
      </c>
      <c r="W323" s="79"/>
      <c r="X323" s="104"/>
      <c r="Y323" s="116" t="str">
        <f t="shared" si="51"/>
        <v/>
      </c>
      <c r="Z323" s="62" t="str">
        <f t="shared" si="56"/>
        <v/>
      </c>
    </row>
    <row r="324" spans="1:26" s="12" customFormat="1" ht="65.099999999999994" customHeight="1" thickBot="1" x14ac:dyDescent="0.25">
      <c r="A324" s="13" t="s">
        <v>69</v>
      </c>
      <c r="B324" s="2"/>
      <c r="C324" s="2"/>
      <c r="D324" s="167" t="str">
        <f t="shared" si="54"/>
        <v xml:space="preserve"> / </v>
      </c>
      <c r="E324" s="67">
        <v>315</v>
      </c>
      <c r="F324" s="53"/>
      <c r="G324" s="54" t="str">
        <f>IF('(c) Copyricht DQS Gruppe 2024'!$XFD$3="© D Q S B IT 2020",IF(F324&lt;&gt;"",VLOOKUP(F324,TMSAETZE,2,),""),"Copyright verletzt")</f>
        <v/>
      </c>
      <c r="H324" s="13"/>
      <c r="I324" s="57" t="str">
        <f t="shared" si="46"/>
        <v/>
      </c>
      <c r="J324" s="58" t="str">
        <f t="shared" si="47"/>
        <v/>
      </c>
      <c r="K324" s="58" t="str">
        <f t="shared" si="48"/>
        <v/>
      </c>
      <c r="L324" s="58" t="str">
        <f t="shared" si="49"/>
        <v/>
      </c>
      <c r="M324" s="58" t="str">
        <f t="shared" si="50"/>
        <v/>
      </c>
      <c r="N324" s="33"/>
      <c r="O324" s="33"/>
      <c r="P324" s="106" t="str">
        <f t="shared" si="55"/>
        <v/>
      </c>
      <c r="Q324" s="156"/>
      <c r="R324" s="33">
        <v>0</v>
      </c>
      <c r="S324" s="156"/>
      <c r="T324" s="156"/>
      <c r="U324" s="63" t="str">
        <f t="shared" si="52"/>
        <v/>
      </c>
      <c r="V324" s="54" t="str">
        <f t="shared" si="53"/>
        <v/>
      </c>
      <c r="W324" s="79"/>
      <c r="X324" s="104"/>
      <c r="Y324" s="116" t="str">
        <f t="shared" si="51"/>
        <v/>
      </c>
      <c r="Z324" s="62" t="str">
        <f t="shared" si="56"/>
        <v/>
      </c>
    </row>
    <row r="325" spans="1:26" s="12" customFormat="1" ht="65.099999999999994" customHeight="1" thickBot="1" x14ac:dyDescent="0.25">
      <c r="A325" s="13" t="s">
        <v>69</v>
      </c>
      <c r="B325" s="2"/>
      <c r="C325" s="2"/>
      <c r="D325" s="167" t="str">
        <f t="shared" si="54"/>
        <v xml:space="preserve"> / </v>
      </c>
      <c r="E325" s="67">
        <v>316</v>
      </c>
      <c r="F325" s="53"/>
      <c r="G325" s="54" t="str">
        <f>IF('(c) Copyricht DQS Gruppe 2024'!$XFD$3="© D Q S B IT 2020",IF(F325&lt;&gt;"",VLOOKUP(F325,TMSAETZE,2,),""),"Copyright verletzt")</f>
        <v/>
      </c>
      <c r="H325" s="13"/>
      <c r="I325" s="57" t="str">
        <f t="shared" si="46"/>
        <v/>
      </c>
      <c r="J325" s="58" t="str">
        <f t="shared" si="47"/>
        <v/>
      </c>
      <c r="K325" s="58" t="str">
        <f t="shared" si="48"/>
        <v/>
      </c>
      <c r="L325" s="58" t="str">
        <f t="shared" si="49"/>
        <v/>
      </c>
      <c r="M325" s="58" t="str">
        <f t="shared" si="50"/>
        <v/>
      </c>
      <c r="N325" s="33"/>
      <c r="O325" s="33"/>
      <c r="P325" s="106" t="str">
        <f t="shared" si="55"/>
        <v/>
      </c>
      <c r="Q325" s="156"/>
      <c r="R325" s="33">
        <v>0</v>
      </c>
      <c r="S325" s="156"/>
      <c r="T325" s="156"/>
      <c r="U325" s="63" t="str">
        <f t="shared" si="52"/>
        <v/>
      </c>
      <c r="V325" s="54" t="str">
        <f t="shared" si="53"/>
        <v/>
      </c>
      <c r="W325" s="79"/>
      <c r="X325" s="104"/>
      <c r="Y325" s="116" t="str">
        <f t="shared" si="51"/>
        <v/>
      </c>
      <c r="Z325" s="62" t="str">
        <f t="shared" si="56"/>
        <v/>
      </c>
    </row>
    <row r="326" spans="1:26" s="12" customFormat="1" ht="65.099999999999994" customHeight="1" thickBot="1" x14ac:dyDescent="0.25">
      <c r="A326" s="13" t="s">
        <v>69</v>
      </c>
      <c r="B326" s="2"/>
      <c r="C326" s="2"/>
      <c r="D326" s="167" t="str">
        <f t="shared" si="54"/>
        <v xml:space="preserve"> / </v>
      </c>
      <c r="E326" s="67">
        <v>317</v>
      </c>
      <c r="F326" s="53"/>
      <c r="G326" s="54" t="str">
        <f>IF('(c) Copyricht DQS Gruppe 2024'!$XFD$3="© D Q S B IT 2020",IF(F326&lt;&gt;"",VLOOKUP(F326,TMSAETZE,2,),""),"Copyright verletzt")</f>
        <v/>
      </c>
      <c r="H326" s="13"/>
      <c r="I326" s="57" t="str">
        <f t="shared" si="46"/>
        <v/>
      </c>
      <c r="J326" s="58" t="str">
        <f t="shared" si="47"/>
        <v/>
      </c>
      <c r="K326" s="58" t="str">
        <f t="shared" si="48"/>
        <v/>
      </c>
      <c r="L326" s="58" t="str">
        <f t="shared" si="49"/>
        <v/>
      </c>
      <c r="M326" s="58" t="str">
        <f t="shared" si="50"/>
        <v/>
      </c>
      <c r="N326" s="33"/>
      <c r="O326" s="33"/>
      <c r="P326" s="106" t="str">
        <f t="shared" si="55"/>
        <v/>
      </c>
      <c r="Q326" s="156"/>
      <c r="R326" s="33">
        <v>0</v>
      </c>
      <c r="S326" s="156"/>
      <c r="T326" s="156"/>
      <c r="U326" s="63" t="str">
        <f t="shared" si="52"/>
        <v/>
      </c>
      <c r="V326" s="54" t="str">
        <f t="shared" si="53"/>
        <v/>
      </c>
      <c r="W326" s="79"/>
      <c r="X326" s="104"/>
      <c r="Y326" s="116" t="str">
        <f t="shared" si="51"/>
        <v/>
      </c>
      <c r="Z326" s="62" t="str">
        <f t="shared" si="56"/>
        <v/>
      </c>
    </row>
    <row r="327" spans="1:26" s="12" customFormat="1" ht="65.099999999999994" customHeight="1" thickBot="1" x14ac:dyDescent="0.25">
      <c r="A327" s="13" t="s">
        <v>69</v>
      </c>
      <c r="B327" s="2"/>
      <c r="C327" s="2"/>
      <c r="D327" s="167" t="str">
        <f t="shared" si="54"/>
        <v xml:space="preserve"> / </v>
      </c>
      <c r="E327" s="67">
        <v>318</v>
      </c>
      <c r="F327" s="53"/>
      <c r="G327" s="54" t="str">
        <f>IF('(c) Copyricht DQS Gruppe 2024'!$XFD$3="© D Q S B IT 2020",IF(F327&lt;&gt;"",VLOOKUP(F327,TMSAETZE,2,),""),"Copyright verletzt")</f>
        <v/>
      </c>
      <c r="H327" s="13"/>
      <c r="I327" s="57" t="str">
        <f t="shared" si="46"/>
        <v/>
      </c>
      <c r="J327" s="58" t="str">
        <f t="shared" si="47"/>
        <v/>
      </c>
      <c r="K327" s="58" t="str">
        <f t="shared" si="48"/>
        <v/>
      </c>
      <c r="L327" s="58" t="str">
        <f t="shared" si="49"/>
        <v/>
      </c>
      <c r="M327" s="58" t="str">
        <f t="shared" si="50"/>
        <v/>
      </c>
      <c r="N327" s="33"/>
      <c r="O327" s="33"/>
      <c r="P327" s="106" t="str">
        <f t="shared" si="55"/>
        <v/>
      </c>
      <c r="Q327" s="156"/>
      <c r="R327" s="33">
        <v>0</v>
      </c>
      <c r="S327" s="156"/>
      <c r="T327" s="156"/>
      <c r="U327" s="63" t="str">
        <f t="shared" si="52"/>
        <v/>
      </c>
      <c r="V327" s="54" t="str">
        <f t="shared" si="53"/>
        <v/>
      </c>
      <c r="W327" s="79"/>
      <c r="X327" s="104"/>
      <c r="Y327" s="116" t="str">
        <f t="shared" si="51"/>
        <v/>
      </c>
      <c r="Z327" s="62" t="str">
        <f t="shared" si="56"/>
        <v/>
      </c>
    </row>
    <row r="328" spans="1:26" s="12" customFormat="1" ht="65.099999999999994" customHeight="1" thickBot="1" x14ac:dyDescent="0.25">
      <c r="A328" s="13" t="s">
        <v>69</v>
      </c>
      <c r="B328" s="2"/>
      <c r="C328" s="2"/>
      <c r="D328" s="167" t="str">
        <f t="shared" si="54"/>
        <v xml:space="preserve"> / </v>
      </c>
      <c r="E328" s="67">
        <v>319</v>
      </c>
      <c r="F328" s="53"/>
      <c r="G328" s="54" t="str">
        <f>IF('(c) Copyricht DQS Gruppe 2024'!$XFD$3="© D Q S B IT 2020",IF(F328&lt;&gt;"",VLOOKUP(F328,TMSAETZE,2,),""),"Copyright verletzt")</f>
        <v/>
      </c>
      <c r="H328" s="13"/>
      <c r="I328" s="57" t="str">
        <f t="shared" si="46"/>
        <v/>
      </c>
      <c r="J328" s="58" t="str">
        <f t="shared" si="47"/>
        <v/>
      </c>
      <c r="K328" s="58" t="str">
        <f t="shared" si="48"/>
        <v/>
      </c>
      <c r="L328" s="58" t="str">
        <f t="shared" si="49"/>
        <v/>
      </c>
      <c r="M328" s="58" t="str">
        <f t="shared" si="50"/>
        <v/>
      </c>
      <c r="N328" s="33"/>
      <c r="O328" s="33"/>
      <c r="P328" s="106" t="str">
        <f t="shared" si="55"/>
        <v/>
      </c>
      <c r="Q328" s="156"/>
      <c r="R328" s="33">
        <v>0</v>
      </c>
      <c r="S328" s="156"/>
      <c r="T328" s="156"/>
      <c r="U328" s="63" t="str">
        <f t="shared" si="52"/>
        <v/>
      </c>
      <c r="V328" s="54" t="str">
        <f t="shared" si="53"/>
        <v/>
      </c>
      <c r="W328" s="79"/>
      <c r="X328" s="104"/>
      <c r="Y328" s="116" t="str">
        <f t="shared" si="51"/>
        <v/>
      </c>
      <c r="Z328" s="62" t="str">
        <f t="shared" si="56"/>
        <v/>
      </c>
    </row>
    <row r="329" spans="1:26" s="12" customFormat="1" ht="65.099999999999994" customHeight="1" thickBot="1" x14ac:dyDescent="0.25">
      <c r="A329" s="13" t="s">
        <v>69</v>
      </c>
      <c r="B329" s="2"/>
      <c r="C329" s="2"/>
      <c r="D329" s="167" t="str">
        <f t="shared" si="54"/>
        <v xml:space="preserve"> / </v>
      </c>
      <c r="E329" s="67">
        <v>320</v>
      </c>
      <c r="F329" s="53"/>
      <c r="G329" s="54" t="str">
        <f>IF('(c) Copyricht DQS Gruppe 2024'!$XFD$3="© D Q S B IT 2020",IF(F329&lt;&gt;"",VLOOKUP(F329,TMSAETZE,2,),""),"Copyright verletzt")</f>
        <v/>
      </c>
      <c r="H329" s="13"/>
      <c r="I329" s="57" t="str">
        <f t="shared" ref="I329:I392" si="57">IF(F329&lt;&gt;"",$E$3&amp;$L$3,"")</f>
        <v/>
      </c>
      <c r="J329" s="58" t="str">
        <f t="shared" ref="J329:J392" si="58">IF(F329&lt;&gt;"",$E$4,"")</f>
        <v/>
      </c>
      <c r="K329" s="58" t="str">
        <f t="shared" ref="K329:K392" si="59">IF(F329&lt;&gt;"",$H$4,"")</f>
        <v/>
      </c>
      <c r="L329" s="58" t="str">
        <f t="shared" ref="L329:L392" si="60">IF($F329&lt;&gt;"",$I$4,"")</f>
        <v/>
      </c>
      <c r="M329" s="58" t="str">
        <f t="shared" ref="M329:M392" si="61">IF($F329&lt;&gt;"",$J$4,"")</f>
        <v/>
      </c>
      <c r="N329" s="33"/>
      <c r="O329" s="33"/>
      <c r="P329" s="106" t="str">
        <f t="shared" si="55"/>
        <v/>
      </c>
      <c r="Q329" s="156"/>
      <c r="R329" s="33">
        <v>0</v>
      </c>
      <c r="S329" s="156"/>
      <c r="T329" s="156"/>
      <c r="U329" s="63" t="str">
        <f t="shared" si="52"/>
        <v/>
      </c>
      <c r="V329" s="54" t="str">
        <f t="shared" si="53"/>
        <v/>
      </c>
      <c r="W329" s="79"/>
      <c r="X329" s="104"/>
      <c r="Y329" s="116" t="str">
        <f t="shared" ref="Y329:Y392" si="62">IF(F329&lt;&gt;"",VLOOKUP(F329,TMSAETZE,5),"")</f>
        <v/>
      </c>
      <c r="Z329" s="62" t="str">
        <f t="shared" si="56"/>
        <v/>
      </c>
    </row>
    <row r="330" spans="1:26" s="12" customFormat="1" ht="65.099999999999994" customHeight="1" thickBot="1" x14ac:dyDescent="0.25">
      <c r="A330" s="13" t="s">
        <v>69</v>
      </c>
      <c r="B330" s="2"/>
      <c r="C330" s="2"/>
      <c r="D330" s="167" t="str">
        <f t="shared" si="54"/>
        <v xml:space="preserve"> / </v>
      </c>
      <c r="E330" s="67">
        <v>321</v>
      </c>
      <c r="F330" s="53"/>
      <c r="G330" s="54" t="str">
        <f>IF('(c) Copyricht DQS Gruppe 2024'!$XFD$3="© D Q S B IT 2020",IF(F330&lt;&gt;"",VLOOKUP(F330,TMSAETZE,2,),""),"Copyright verletzt")</f>
        <v/>
      </c>
      <c r="H330" s="13"/>
      <c r="I330" s="57" t="str">
        <f t="shared" si="57"/>
        <v/>
      </c>
      <c r="J330" s="58" t="str">
        <f t="shared" si="58"/>
        <v/>
      </c>
      <c r="K330" s="58" t="str">
        <f t="shared" si="59"/>
        <v/>
      </c>
      <c r="L330" s="58" t="str">
        <f t="shared" si="60"/>
        <v/>
      </c>
      <c r="M330" s="58" t="str">
        <f t="shared" si="61"/>
        <v/>
      </c>
      <c r="N330" s="33"/>
      <c r="O330" s="33"/>
      <c r="P330" s="106" t="str">
        <f t="shared" si="55"/>
        <v/>
      </c>
      <c r="Q330" s="156"/>
      <c r="R330" s="33">
        <v>0</v>
      </c>
      <c r="S330" s="156"/>
      <c r="T330" s="156"/>
      <c r="U330" s="63" t="str">
        <f t="shared" ref="U330:U393" si="63">IF(F330&lt;&gt;"",IF((VLOOKUP(F330,TMSAETZE,4,0))="Kostensatz je Teilnehmerstunde",Q330*W330,IF((VLOOKUP(F330,TMSAETZE,4,0))="Kostensatz je Teilnehmerplatz pro Stunde",Q330*W330,W330)),"")</f>
        <v/>
      </c>
      <c r="V330" s="54" t="str">
        <f t="shared" ref="V330:V393" si="64">IF(F330&lt;&gt;"",VLOOKUP(F330,TMSAETZE,4,0)&amp;" "&amp;VLOOKUP(F330,TMSAETZE,3,0),"")</f>
        <v/>
      </c>
      <c r="W330" s="79"/>
      <c r="X330" s="104"/>
      <c r="Y330" s="116" t="str">
        <f t="shared" si="62"/>
        <v/>
      </c>
      <c r="Z330" s="62" t="str">
        <f t="shared" si="56"/>
        <v/>
      </c>
    </row>
    <row r="331" spans="1:26" s="12" customFormat="1" ht="65.099999999999994" customHeight="1" thickBot="1" x14ac:dyDescent="0.25">
      <c r="A331" s="13" t="s">
        <v>69</v>
      </c>
      <c r="B331" s="2"/>
      <c r="C331" s="2"/>
      <c r="D331" s="167" t="str">
        <f t="shared" ref="D331:D394" si="65">IF(F331&lt;&gt;45112,B331&amp;" / "&amp;C331,"Einzelmaßnahme / Präsenzmaßnahme")</f>
        <v xml:space="preserve"> / </v>
      </c>
      <c r="E331" s="67">
        <v>322</v>
      </c>
      <c r="F331" s="53"/>
      <c r="G331" s="54" t="str">
        <f>IF('(c) Copyricht DQS Gruppe 2024'!$XFD$3="© D Q S B IT 2020",IF(F331&lt;&gt;"",VLOOKUP(F331,TMSAETZE,2,),""),"Copyright verletzt")</f>
        <v/>
      </c>
      <c r="H331" s="13"/>
      <c r="I331" s="57" t="str">
        <f t="shared" si="57"/>
        <v/>
      </c>
      <c r="J331" s="58" t="str">
        <f t="shared" si="58"/>
        <v/>
      </c>
      <c r="K331" s="58" t="str">
        <f t="shared" si="59"/>
        <v/>
      </c>
      <c r="L331" s="58" t="str">
        <f t="shared" si="60"/>
        <v/>
      </c>
      <c r="M331" s="58" t="str">
        <f t="shared" si="61"/>
        <v/>
      </c>
      <c r="N331" s="33"/>
      <c r="O331" s="33"/>
      <c r="P331" s="106" t="str">
        <f t="shared" ref="P331:P394" si="66">IF(O331&lt;&gt;0,IF(O331&gt;8,"Achtung, kein §45 ggf. als §81 FBW Maßnahme beantragen!","OK"),"")</f>
        <v/>
      </c>
      <c r="Q331" s="156"/>
      <c r="R331" s="33">
        <v>0</v>
      </c>
      <c r="S331" s="156"/>
      <c r="T331" s="156"/>
      <c r="U331" s="63" t="str">
        <f t="shared" si="63"/>
        <v/>
      </c>
      <c r="V331" s="54" t="str">
        <f t="shared" si="64"/>
        <v/>
      </c>
      <c r="W331" s="79"/>
      <c r="X331" s="104"/>
      <c r="Y331" s="116" t="str">
        <f t="shared" si="62"/>
        <v/>
      </c>
      <c r="Z331" s="62" t="str">
        <f t="shared" ref="Z331:Z394" si="67">IF(F331&lt;&gt;"",IF(W331&gt;(Y331*1.25),"Achtung Typ 2 eintragen - prüfung BA",IF(W331&gt;Y331,"Stichprobe 25% Korridor siehe Hinweise ÜBDKS","OK")),"")</f>
        <v/>
      </c>
    </row>
    <row r="332" spans="1:26" s="12" customFormat="1" ht="65.099999999999994" customHeight="1" thickBot="1" x14ac:dyDescent="0.25">
      <c r="A332" s="13" t="s">
        <v>69</v>
      </c>
      <c r="B332" s="2"/>
      <c r="C332" s="2"/>
      <c r="D332" s="167" t="str">
        <f t="shared" si="65"/>
        <v xml:space="preserve"> / </v>
      </c>
      <c r="E332" s="67">
        <v>323</v>
      </c>
      <c r="F332" s="53"/>
      <c r="G332" s="54" t="str">
        <f>IF('(c) Copyricht DQS Gruppe 2024'!$XFD$3="© D Q S B IT 2020",IF(F332&lt;&gt;"",VLOOKUP(F332,TMSAETZE,2,),""),"Copyright verletzt")</f>
        <v/>
      </c>
      <c r="H332" s="13"/>
      <c r="I332" s="57" t="str">
        <f t="shared" si="57"/>
        <v/>
      </c>
      <c r="J332" s="58" t="str">
        <f t="shared" si="58"/>
        <v/>
      </c>
      <c r="K332" s="58" t="str">
        <f t="shared" si="59"/>
        <v/>
      </c>
      <c r="L332" s="58" t="str">
        <f t="shared" si="60"/>
        <v/>
      </c>
      <c r="M332" s="58" t="str">
        <f t="shared" si="61"/>
        <v/>
      </c>
      <c r="N332" s="33"/>
      <c r="O332" s="33"/>
      <c r="P332" s="106" t="str">
        <f t="shared" si="66"/>
        <v/>
      </c>
      <c r="Q332" s="156"/>
      <c r="R332" s="33">
        <v>0</v>
      </c>
      <c r="S332" s="156"/>
      <c r="T332" s="156"/>
      <c r="U332" s="63" t="str">
        <f t="shared" si="63"/>
        <v/>
      </c>
      <c r="V332" s="54" t="str">
        <f t="shared" si="64"/>
        <v/>
      </c>
      <c r="W332" s="79"/>
      <c r="X332" s="104"/>
      <c r="Y332" s="116" t="str">
        <f t="shared" si="62"/>
        <v/>
      </c>
      <c r="Z332" s="62" t="str">
        <f t="shared" si="67"/>
        <v/>
      </c>
    </row>
    <row r="333" spans="1:26" s="12" customFormat="1" ht="65.099999999999994" customHeight="1" thickBot="1" x14ac:dyDescent="0.25">
      <c r="A333" s="13" t="s">
        <v>69</v>
      </c>
      <c r="B333" s="2"/>
      <c r="C333" s="2"/>
      <c r="D333" s="167" t="str">
        <f t="shared" si="65"/>
        <v xml:space="preserve"> / </v>
      </c>
      <c r="E333" s="67">
        <v>324</v>
      </c>
      <c r="F333" s="53"/>
      <c r="G333" s="54" t="str">
        <f>IF('(c) Copyricht DQS Gruppe 2024'!$XFD$3="© D Q S B IT 2020",IF(F333&lt;&gt;"",VLOOKUP(F333,TMSAETZE,2,),""),"Copyright verletzt")</f>
        <v/>
      </c>
      <c r="H333" s="13"/>
      <c r="I333" s="57" t="str">
        <f t="shared" si="57"/>
        <v/>
      </c>
      <c r="J333" s="58" t="str">
        <f t="shared" si="58"/>
        <v/>
      </c>
      <c r="K333" s="58" t="str">
        <f t="shared" si="59"/>
        <v/>
      </c>
      <c r="L333" s="58" t="str">
        <f t="shared" si="60"/>
        <v/>
      </c>
      <c r="M333" s="58" t="str">
        <f t="shared" si="61"/>
        <v/>
      </c>
      <c r="N333" s="33"/>
      <c r="O333" s="33"/>
      <c r="P333" s="106" t="str">
        <f t="shared" si="66"/>
        <v/>
      </c>
      <c r="Q333" s="156"/>
      <c r="R333" s="33">
        <v>0</v>
      </c>
      <c r="S333" s="156"/>
      <c r="T333" s="156"/>
      <c r="U333" s="63" t="str">
        <f t="shared" si="63"/>
        <v/>
      </c>
      <c r="V333" s="54" t="str">
        <f t="shared" si="64"/>
        <v/>
      </c>
      <c r="W333" s="79"/>
      <c r="X333" s="104"/>
      <c r="Y333" s="116" t="str">
        <f t="shared" si="62"/>
        <v/>
      </c>
      <c r="Z333" s="62" t="str">
        <f t="shared" si="67"/>
        <v/>
      </c>
    </row>
    <row r="334" spans="1:26" s="12" customFormat="1" ht="65.099999999999994" customHeight="1" thickBot="1" x14ac:dyDescent="0.25">
      <c r="A334" s="13" t="s">
        <v>69</v>
      </c>
      <c r="B334" s="2"/>
      <c r="C334" s="2"/>
      <c r="D334" s="167" t="str">
        <f t="shared" si="65"/>
        <v xml:space="preserve"> / </v>
      </c>
      <c r="E334" s="67">
        <v>325</v>
      </c>
      <c r="F334" s="53"/>
      <c r="G334" s="54" t="str">
        <f>IF('(c) Copyricht DQS Gruppe 2024'!$XFD$3="© D Q S B IT 2020",IF(F334&lt;&gt;"",VLOOKUP(F334,TMSAETZE,2,),""),"Copyright verletzt")</f>
        <v/>
      </c>
      <c r="H334" s="13"/>
      <c r="I334" s="57" t="str">
        <f t="shared" si="57"/>
        <v/>
      </c>
      <c r="J334" s="58" t="str">
        <f t="shared" si="58"/>
        <v/>
      </c>
      <c r="K334" s="58" t="str">
        <f t="shared" si="59"/>
        <v/>
      </c>
      <c r="L334" s="58" t="str">
        <f t="shared" si="60"/>
        <v/>
      </c>
      <c r="M334" s="58" t="str">
        <f t="shared" si="61"/>
        <v/>
      </c>
      <c r="N334" s="33"/>
      <c r="O334" s="33"/>
      <c r="P334" s="106" t="str">
        <f t="shared" si="66"/>
        <v/>
      </c>
      <c r="Q334" s="156"/>
      <c r="R334" s="33">
        <v>0</v>
      </c>
      <c r="S334" s="156"/>
      <c r="T334" s="156"/>
      <c r="U334" s="63" t="str">
        <f t="shared" si="63"/>
        <v/>
      </c>
      <c r="V334" s="54" t="str">
        <f t="shared" si="64"/>
        <v/>
      </c>
      <c r="W334" s="79"/>
      <c r="X334" s="104"/>
      <c r="Y334" s="116" t="str">
        <f t="shared" si="62"/>
        <v/>
      </c>
      <c r="Z334" s="62" t="str">
        <f t="shared" si="67"/>
        <v/>
      </c>
    </row>
    <row r="335" spans="1:26" s="12" customFormat="1" ht="65.099999999999994" customHeight="1" thickBot="1" x14ac:dyDescent="0.25">
      <c r="A335" s="13" t="s">
        <v>69</v>
      </c>
      <c r="B335" s="2"/>
      <c r="C335" s="2"/>
      <c r="D335" s="167" t="str">
        <f t="shared" si="65"/>
        <v xml:space="preserve"> / </v>
      </c>
      <c r="E335" s="67">
        <v>326</v>
      </c>
      <c r="F335" s="53"/>
      <c r="G335" s="54" t="str">
        <f>IF('(c) Copyricht DQS Gruppe 2024'!$XFD$3="© D Q S B IT 2020",IF(F335&lt;&gt;"",VLOOKUP(F335,TMSAETZE,2,),""),"Copyright verletzt")</f>
        <v/>
      </c>
      <c r="H335" s="13"/>
      <c r="I335" s="57" t="str">
        <f t="shared" si="57"/>
        <v/>
      </c>
      <c r="J335" s="58" t="str">
        <f t="shared" si="58"/>
        <v/>
      </c>
      <c r="K335" s="58" t="str">
        <f t="shared" si="59"/>
        <v/>
      </c>
      <c r="L335" s="58" t="str">
        <f t="shared" si="60"/>
        <v/>
      </c>
      <c r="M335" s="58" t="str">
        <f t="shared" si="61"/>
        <v/>
      </c>
      <c r="N335" s="33"/>
      <c r="O335" s="33"/>
      <c r="P335" s="106" t="str">
        <f t="shared" si="66"/>
        <v/>
      </c>
      <c r="Q335" s="156"/>
      <c r="R335" s="33">
        <v>0</v>
      </c>
      <c r="S335" s="156"/>
      <c r="T335" s="156"/>
      <c r="U335" s="63" t="str">
        <f t="shared" si="63"/>
        <v/>
      </c>
      <c r="V335" s="54" t="str">
        <f t="shared" si="64"/>
        <v/>
      </c>
      <c r="W335" s="79"/>
      <c r="X335" s="104"/>
      <c r="Y335" s="116" t="str">
        <f t="shared" si="62"/>
        <v/>
      </c>
      <c r="Z335" s="62" t="str">
        <f t="shared" si="67"/>
        <v/>
      </c>
    </row>
    <row r="336" spans="1:26" s="12" customFormat="1" ht="65.099999999999994" customHeight="1" thickBot="1" x14ac:dyDescent="0.25">
      <c r="A336" s="13" t="s">
        <v>69</v>
      </c>
      <c r="B336" s="2"/>
      <c r="C336" s="2"/>
      <c r="D336" s="167" t="str">
        <f t="shared" si="65"/>
        <v xml:space="preserve"> / </v>
      </c>
      <c r="E336" s="67">
        <v>327</v>
      </c>
      <c r="F336" s="53"/>
      <c r="G336" s="54" t="str">
        <f>IF('(c) Copyricht DQS Gruppe 2024'!$XFD$3="© D Q S B IT 2020",IF(F336&lt;&gt;"",VLOOKUP(F336,TMSAETZE,2,),""),"Copyright verletzt")</f>
        <v/>
      </c>
      <c r="H336" s="13"/>
      <c r="I336" s="57" t="str">
        <f t="shared" si="57"/>
        <v/>
      </c>
      <c r="J336" s="58" t="str">
        <f t="shared" si="58"/>
        <v/>
      </c>
      <c r="K336" s="58" t="str">
        <f t="shared" si="59"/>
        <v/>
      </c>
      <c r="L336" s="58" t="str">
        <f t="shared" si="60"/>
        <v/>
      </c>
      <c r="M336" s="58" t="str">
        <f t="shared" si="61"/>
        <v/>
      </c>
      <c r="N336" s="33"/>
      <c r="O336" s="33"/>
      <c r="P336" s="106" t="str">
        <f t="shared" si="66"/>
        <v/>
      </c>
      <c r="Q336" s="156"/>
      <c r="R336" s="33">
        <v>0</v>
      </c>
      <c r="S336" s="156"/>
      <c r="T336" s="156"/>
      <c r="U336" s="63" t="str">
        <f t="shared" si="63"/>
        <v/>
      </c>
      <c r="V336" s="54" t="str">
        <f t="shared" si="64"/>
        <v/>
      </c>
      <c r="W336" s="79"/>
      <c r="X336" s="104"/>
      <c r="Y336" s="116" t="str">
        <f t="shared" si="62"/>
        <v/>
      </c>
      <c r="Z336" s="62" t="str">
        <f t="shared" si="67"/>
        <v/>
      </c>
    </row>
    <row r="337" spans="1:26" s="12" customFormat="1" ht="65.099999999999994" customHeight="1" thickBot="1" x14ac:dyDescent="0.25">
      <c r="A337" s="13" t="s">
        <v>69</v>
      </c>
      <c r="B337" s="2"/>
      <c r="C337" s="2"/>
      <c r="D337" s="167" t="str">
        <f t="shared" si="65"/>
        <v xml:space="preserve"> / </v>
      </c>
      <c r="E337" s="67">
        <v>328</v>
      </c>
      <c r="F337" s="53"/>
      <c r="G337" s="54" t="str">
        <f>IF('(c) Copyricht DQS Gruppe 2024'!$XFD$3="© D Q S B IT 2020",IF(F337&lt;&gt;"",VLOOKUP(F337,TMSAETZE,2,),""),"Copyright verletzt")</f>
        <v/>
      </c>
      <c r="H337" s="13"/>
      <c r="I337" s="57" t="str">
        <f t="shared" si="57"/>
        <v/>
      </c>
      <c r="J337" s="58" t="str">
        <f t="shared" si="58"/>
        <v/>
      </c>
      <c r="K337" s="58" t="str">
        <f t="shared" si="59"/>
        <v/>
      </c>
      <c r="L337" s="58" t="str">
        <f t="shared" si="60"/>
        <v/>
      </c>
      <c r="M337" s="58" t="str">
        <f t="shared" si="61"/>
        <v/>
      </c>
      <c r="N337" s="33"/>
      <c r="O337" s="33"/>
      <c r="P337" s="106" t="str">
        <f t="shared" si="66"/>
        <v/>
      </c>
      <c r="Q337" s="156"/>
      <c r="R337" s="33">
        <v>0</v>
      </c>
      <c r="S337" s="156"/>
      <c r="T337" s="156"/>
      <c r="U337" s="63" t="str">
        <f t="shared" si="63"/>
        <v/>
      </c>
      <c r="V337" s="54" t="str">
        <f t="shared" si="64"/>
        <v/>
      </c>
      <c r="W337" s="79"/>
      <c r="X337" s="104"/>
      <c r="Y337" s="116" t="str">
        <f t="shared" si="62"/>
        <v/>
      </c>
      <c r="Z337" s="62" t="str">
        <f t="shared" si="67"/>
        <v/>
      </c>
    </row>
    <row r="338" spans="1:26" s="12" customFormat="1" ht="65.099999999999994" customHeight="1" thickBot="1" x14ac:dyDescent="0.25">
      <c r="A338" s="13" t="s">
        <v>69</v>
      </c>
      <c r="B338" s="2"/>
      <c r="C338" s="2"/>
      <c r="D338" s="167" t="str">
        <f t="shared" si="65"/>
        <v xml:space="preserve"> / </v>
      </c>
      <c r="E338" s="67">
        <v>329</v>
      </c>
      <c r="F338" s="53"/>
      <c r="G338" s="54" t="str">
        <f>IF('(c) Copyricht DQS Gruppe 2024'!$XFD$3="© D Q S B IT 2020",IF(F338&lt;&gt;"",VLOOKUP(F338,TMSAETZE,2,),""),"Copyright verletzt")</f>
        <v/>
      </c>
      <c r="H338" s="13"/>
      <c r="I338" s="57" t="str">
        <f t="shared" si="57"/>
        <v/>
      </c>
      <c r="J338" s="58" t="str">
        <f t="shared" si="58"/>
        <v/>
      </c>
      <c r="K338" s="58" t="str">
        <f t="shared" si="59"/>
        <v/>
      </c>
      <c r="L338" s="58" t="str">
        <f t="shared" si="60"/>
        <v/>
      </c>
      <c r="M338" s="58" t="str">
        <f t="shared" si="61"/>
        <v/>
      </c>
      <c r="N338" s="33"/>
      <c r="O338" s="33"/>
      <c r="P338" s="106" t="str">
        <f t="shared" si="66"/>
        <v/>
      </c>
      <c r="Q338" s="156"/>
      <c r="R338" s="33">
        <v>0</v>
      </c>
      <c r="S338" s="156"/>
      <c r="T338" s="156"/>
      <c r="U338" s="63" t="str">
        <f t="shared" si="63"/>
        <v/>
      </c>
      <c r="V338" s="54" t="str">
        <f t="shared" si="64"/>
        <v/>
      </c>
      <c r="W338" s="79"/>
      <c r="X338" s="104"/>
      <c r="Y338" s="116" t="str">
        <f t="shared" si="62"/>
        <v/>
      </c>
      <c r="Z338" s="62" t="str">
        <f t="shared" si="67"/>
        <v/>
      </c>
    </row>
    <row r="339" spans="1:26" s="12" customFormat="1" ht="65.099999999999994" customHeight="1" thickBot="1" x14ac:dyDescent="0.25">
      <c r="A339" s="13" t="s">
        <v>69</v>
      </c>
      <c r="B339" s="2"/>
      <c r="C339" s="2"/>
      <c r="D339" s="167" t="str">
        <f t="shared" si="65"/>
        <v xml:space="preserve"> / </v>
      </c>
      <c r="E339" s="67">
        <v>330</v>
      </c>
      <c r="F339" s="53"/>
      <c r="G339" s="54" t="str">
        <f>IF('(c) Copyricht DQS Gruppe 2024'!$XFD$3="© D Q S B IT 2020",IF(F339&lt;&gt;"",VLOOKUP(F339,TMSAETZE,2,),""),"Copyright verletzt")</f>
        <v/>
      </c>
      <c r="H339" s="13"/>
      <c r="I339" s="57" t="str">
        <f t="shared" si="57"/>
        <v/>
      </c>
      <c r="J339" s="58" t="str">
        <f t="shared" si="58"/>
        <v/>
      </c>
      <c r="K339" s="58" t="str">
        <f t="shared" si="59"/>
        <v/>
      </c>
      <c r="L339" s="58" t="str">
        <f t="shared" si="60"/>
        <v/>
      </c>
      <c r="M339" s="58" t="str">
        <f t="shared" si="61"/>
        <v/>
      </c>
      <c r="N339" s="33"/>
      <c r="O339" s="33"/>
      <c r="P339" s="106" t="str">
        <f t="shared" si="66"/>
        <v/>
      </c>
      <c r="Q339" s="156"/>
      <c r="R339" s="33">
        <v>0</v>
      </c>
      <c r="S339" s="156"/>
      <c r="T339" s="156"/>
      <c r="U339" s="63" t="str">
        <f t="shared" si="63"/>
        <v/>
      </c>
      <c r="V339" s="54" t="str">
        <f t="shared" si="64"/>
        <v/>
      </c>
      <c r="W339" s="79"/>
      <c r="X339" s="104"/>
      <c r="Y339" s="116" t="str">
        <f t="shared" si="62"/>
        <v/>
      </c>
      <c r="Z339" s="62" t="str">
        <f t="shared" si="67"/>
        <v/>
      </c>
    </row>
    <row r="340" spans="1:26" s="12" customFormat="1" ht="65.099999999999994" customHeight="1" thickBot="1" x14ac:dyDescent="0.25">
      <c r="A340" s="13" t="s">
        <v>69</v>
      </c>
      <c r="B340" s="2"/>
      <c r="C340" s="2"/>
      <c r="D340" s="167" t="str">
        <f t="shared" si="65"/>
        <v xml:space="preserve"> / </v>
      </c>
      <c r="E340" s="67">
        <v>331</v>
      </c>
      <c r="F340" s="53"/>
      <c r="G340" s="54" t="str">
        <f>IF('(c) Copyricht DQS Gruppe 2024'!$XFD$3="© D Q S B IT 2020",IF(F340&lt;&gt;"",VLOOKUP(F340,TMSAETZE,2,),""),"Copyright verletzt")</f>
        <v/>
      </c>
      <c r="H340" s="13"/>
      <c r="I340" s="57" t="str">
        <f t="shared" si="57"/>
        <v/>
      </c>
      <c r="J340" s="58" t="str">
        <f t="shared" si="58"/>
        <v/>
      </c>
      <c r="K340" s="58" t="str">
        <f t="shared" si="59"/>
        <v/>
      </c>
      <c r="L340" s="58" t="str">
        <f t="shared" si="60"/>
        <v/>
      </c>
      <c r="M340" s="58" t="str">
        <f t="shared" si="61"/>
        <v/>
      </c>
      <c r="N340" s="33"/>
      <c r="O340" s="33"/>
      <c r="P340" s="106" t="str">
        <f t="shared" si="66"/>
        <v/>
      </c>
      <c r="Q340" s="156"/>
      <c r="R340" s="33">
        <v>0</v>
      </c>
      <c r="S340" s="156"/>
      <c r="T340" s="156"/>
      <c r="U340" s="63" t="str">
        <f t="shared" si="63"/>
        <v/>
      </c>
      <c r="V340" s="54" t="str">
        <f t="shared" si="64"/>
        <v/>
      </c>
      <c r="W340" s="79"/>
      <c r="X340" s="104"/>
      <c r="Y340" s="116" t="str">
        <f t="shared" si="62"/>
        <v/>
      </c>
      <c r="Z340" s="62" t="str">
        <f t="shared" si="67"/>
        <v/>
      </c>
    </row>
    <row r="341" spans="1:26" s="12" customFormat="1" ht="65.099999999999994" customHeight="1" thickBot="1" x14ac:dyDescent="0.25">
      <c r="A341" s="13" t="s">
        <v>69</v>
      </c>
      <c r="B341" s="2"/>
      <c r="C341" s="2"/>
      <c r="D341" s="167" t="str">
        <f t="shared" si="65"/>
        <v xml:space="preserve"> / </v>
      </c>
      <c r="E341" s="67">
        <v>332</v>
      </c>
      <c r="F341" s="53"/>
      <c r="G341" s="54" t="str">
        <f>IF('(c) Copyricht DQS Gruppe 2024'!$XFD$3="© D Q S B IT 2020",IF(F341&lt;&gt;"",VLOOKUP(F341,TMSAETZE,2,),""),"Copyright verletzt")</f>
        <v/>
      </c>
      <c r="H341" s="13"/>
      <c r="I341" s="57" t="str">
        <f t="shared" si="57"/>
        <v/>
      </c>
      <c r="J341" s="58" t="str">
        <f t="shared" si="58"/>
        <v/>
      </c>
      <c r="K341" s="58" t="str">
        <f t="shared" si="59"/>
        <v/>
      </c>
      <c r="L341" s="58" t="str">
        <f t="shared" si="60"/>
        <v/>
      </c>
      <c r="M341" s="58" t="str">
        <f t="shared" si="61"/>
        <v/>
      </c>
      <c r="N341" s="33"/>
      <c r="O341" s="33"/>
      <c r="P341" s="106" t="str">
        <f t="shared" si="66"/>
        <v/>
      </c>
      <c r="Q341" s="156"/>
      <c r="R341" s="33">
        <v>0</v>
      </c>
      <c r="S341" s="156"/>
      <c r="T341" s="156"/>
      <c r="U341" s="63" t="str">
        <f t="shared" si="63"/>
        <v/>
      </c>
      <c r="V341" s="54" t="str">
        <f t="shared" si="64"/>
        <v/>
      </c>
      <c r="W341" s="79"/>
      <c r="X341" s="104"/>
      <c r="Y341" s="116" t="str">
        <f t="shared" si="62"/>
        <v/>
      </c>
      <c r="Z341" s="62" t="str">
        <f t="shared" si="67"/>
        <v/>
      </c>
    </row>
    <row r="342" spans="1:26" s="12" customFormat="1" ht="65.099999999999994" customHeight="1" thickBot="1" x14ac:dyDescent="0.25">
      <c r="A342" s="13" t="s">
        <v>69</v>
      </c>
      <c r="B342" s="2"/>
      <c r="C342" s="2"/>
      <c r="D342" s="167" t="str">
        <f t="shared" si="65"/>
        <v xml:space="preserve"> / </v>
      </c>
      <c r="E342" s="67">
        <v>333</v>
      </c>
      <c r="F342" s="53"/>
      <c r="G342" s="54" t="str">
        <f>IF('(c) Copyricht DQS Gruppe 2024'!$XFD$3="© D Q S B IT 2020",IF(F342&lt;&gt;"",VLOOKUP(F342,TMSAETZE,2,),""),"Copyright verletzt")</f>
        <v/>
      </c>
      <c r="H342" s="13"/>
      <c r="I342" s="57" t="str">
        <f t="shared" si="57"/>
        <v/>
      </c>
      <c r="J342" s="58" t="str">
        <f t="shared" si="58"/>
        <v/>
      </c>
      <c r="K342" s="58" t="str">
        <f t="shared" si="59"/>
        <v/>
      </c>
      <c r="L342" s="58" t="str">
        <f t="shared" si="60"/>
        <v/>
      </c>
      <c r="M342" s="58" t="str">
        <f t="shared" si="61"/>
        <v/>
      </c>
      <c r="N342" s="33"/>
      <c r="O342" s="33"/>
      <c r="P342" s="106" t="str">
        <f t="shared" si="66"/>
        <v/>
      </c>
      <c r="Q342" s="156"/>
      <c r="R342" s="33">
        <v>0</v>
      </c>
      <c r="S342" s="156"/>
      <c r="T342" s="156"/>
      <c r="U342" s="63" t="str">
        <f t="shared" si="63"/>
        <v/>
      </c>
      <c r="V342" s="54" t="str">
        <f t="shared" si="64"/>
        <v/>
      </c>
      <c r="W342" s="79"/>
      <c r="X342" s="104"/>
      <c r="Y342" s="116" t="str">
        <f t="shared" si="62"/>
        <v/>
      </c>
      <c r="Z342" s="62" t="str">
        <f t="shared" si="67"/>
        <v/>
      </c>
    </row>
    <row r="343" spans="1:26" s="12" customFormat="1" ht="65.099999999999994" customHeight="1" thickBot="1" x14ac:dyDescent="0.25">
      <c r="A343" s="13" t="s">
        <v>69</v>
      </c>
      <c r="B343" s="2"/>
      <c r="C343" s="2"/>
      <c r="D343" s="167" t="str">
        <f t="shared" si="65"/>
        <v xml:space="preserve"> / </v>
      </c>
      <c r="E343" s="67">
        <v>334</v>
      </c>
      <c r="F343" s="53"/>
      <c r="G343" s="54" t="str">
        <f>IF('(c) Copyricht DQS Gruppe 2024'!$XFD$3="© D Q S B IT 2020",IF(F343&lt;&gt;"",VLOOKUP(F343,TMSAETZE,2,),""),"Copyright verletzt")</f>
        <v/>
      </c>
      <c r="H343" s="13"/>
      <c r="I343" s="57" t="str">
        <f t="shared" si="57"/>
        <v/>
      </c>
      <c r="J343" s="58" t="str">
        <f t="shared" si="58"/>
        <v/>
      </c>
      <c r="K343" s="58" t="str">
        <f t="shared" si="59"/>
        <v/>
      </c>
      <c r="L343" s="58" t="str">
        <f t="shared" si="60"/>
        <v/>
      </c>
      <c r="M343" s="58" t="str">
        <f t="shared" si="61"/>
        <v/>
      </c>
      <c r="N343" s="33"/>
      <c r="O343" s="33"/>
      <c r="P343" s="106" t="str">
        <f t="shared" si="66"/>
        <v/>
      </c>
      <c r="Q343" s="156"/>
      <c r="R343" s="33">
        <v>0</v>
      </c>
      <c r="S343" s="156"/>
      <c r="T343" s="156"/>
      <c r="U343" s="63" t="str">
        <f t="shared" si="63"/>
        <v/>
      </c>
      <c r="V343" s="54" t="str">
        <f t="shared" si="64"/>
        <v/>
      </c>
      <c r="W343" s="79"/>
      <c r="X343" s="104"/>
      <c r="Y343" s="116" t="str">
        <f t="shared" si="62"/>
        <v/>
      </c>
      <c r="Z343" s="62" t="str">
        <f t="shared" si="67"/>
        <v/>
      </c>
    </row>
    <row r="344" spans="1:26" s="12" customFormat="1" ht="65.099999999999994" customHeight="1" thickBot="1" x14ac:dyDescent="0.25">
      <c r="A344" s="13" t="s">
        <v>69</v>
      </c>
      <c r="B344" s="2"/>
      <c r="C344" s="2"/>
      <c r="D344" s="167" t="str">
        <f t="shared" si="65"/>
        <v xml:space="preserve"> / </v>
      </c>
      <c r="E344" s="67">
        <v>335</v>
      </c>
      <c r="F344" s="53"/>
      <c r="G344" s="54" t="str">
        <f>IF('(c) Copyricht DQS Gruppe 2024'!$XFD$3="© D Q S B IT 2020",IF(F344&lt;&gt;"",VLOOKUP(F344,TMSAETZE,2,),""),"Copyright verletzt")</f>
        <v/>
      </c>
      <c r="H344" s="13"/>
      <c r="I344" s="57" t="str">
        <f t="shared" si="57"/>
        <v/>
      </c>
      <c r="J344" s="58" t="str">
        <f t="shared" si="58"/>
        <v/>
      </c>
      <c r="K344" s="58" t="str">
        <f t="shared" si="59"/>
        <v/>
      </c>
      <c r="L344" s="58" t="str">
        <f t="shared" si="60"/>
        <v/>
      </c>
      <c r="M344" s="58" t="str">
        <f t="shared" si="61"/>
        <v/>
      </c>
      <c r="N344" s="33"/>
      <c r="O344" s="33"/>
      <c r="P344" s="106" t="str">
        <f t="shared" si="66"/>
        <v/>
      </c>
      <c r="Q344" s="156"/>
      <c r="R344" s="33">
        <v>0</v>
      </c>
      <c r="S344" s="156"/>
      <c r="T344" s="156"/>
      <c r="U344" s="63" t="str">
        <f t="shared" si="63"/>
        <v/>
      </c>
      <c r="V344" s="54" t="str">
        <f t="shared" si="64"/>
        <v/>
      </c>
      <c r="W344" s="79"/>
      <c r="X344" s="104"/>
      <c r="Y344" s="116" t="str">
        <f t="shared" si="62"/>
        <v/>
      </c>
      <c r="Z344" s="62" t="str">
        <f t="shared" si="67"/>
        <v/>
      </c>
    </row>
    <row r="345" spans="1:26" s="12" customFormat="1" ht="65.099999999999994" customHeight="1" thickBot="1" x14ac:dyDescent="0.25">
      <c r="A345" s="13" t="s">
        <v>69</v>
      </c>
      <c r="B345" s="2"/>
      <c r="C345" s="2"/>
      <c r="D345" s="167" t="str">
        <f t="shared" si="65"/>
        <v xml:space="preserve"> / </v>
      </c>
      <c r="E345" s="67">
        <v>336</v>
      </c>
      <c r="F345" s="53"/>
      <c r="G345" s="54" t="str">
        <f>IF('(c) Copyricht DQS Gruppe 2024'!$XFD$3="© D Q S B IT 2020",IF(F345&lt;&gt;"",VLOOKUP(F345,TMSAETZE,2,),""),"Copyright verletzt")</f>
        <v/>
      </c>
      <c r="H345" s="13"/>
      <c r="I345" s="57" t="str">
        <f t="shared" si="57"/>
        <v/>
      </c>
      <c r="J345" s="58" t="str">
        <f t="shared" si="58"/>
        <v/>
      </c>
      <c r="K345" s="58" t="str">
        <f t="shared" si="59"/>
        <v/>
      </c>
      <c r="L345" s="58" t="str">
        <f t="shared" si="60"/>
        <v/>
      </c>
      <c r="M345" s="58" t="str">
        <f t="shared" si="61"/>
        <v/>
      </c>
      <c r="N345" s="33"/>
      <c r="O345" s="33"/>
      <c r="P345" s="106" t="str">
        <f t="shared" si="66"/>
        <v/>
      </c>
      <c r="Q345" s="156"/>
      <c r="R345" s="33">
        <v>0</v>
      </c>
      <c r="S345" s="156"/>
      <c r="T345" s="156"/>
      <c r="U345" s="63" t="str">
        <f t="shared" si="63"/>
        <v/>
      </c>
      <c r="V345" s="54" t="str">
        <f t="shared" si="64"/>
        <v/>
      </c>
      <c r="W345" s="79"/>
      <c r="X345" s="104"/>
      <c r="Y345" s="116" t="str">
        <f t="shared" si="62"/>
        <v/>
      </c>
      <c r="Z345" s="62" t="str">
        <f t="shared" si="67"/>
        <v/>
      </c>
    </row>
    <row r="346" spans="1:26" s="12" customFormat="1" ht="65.099999999999994" customHeight="1" thickBot="1" x14ac:dyDescent="0.25">
      <c r="A346" s="13" t="s">
        <v>69</v>
      </c>
      <c r="B346" s="2"/>
      <c r="C346" s="2"/>
      <c r="D346" s="167" t="str">
        <f t="shared" si="65"/>
        <v xml:space="preserve"> / </v>
      </c>
      <c r="E346" s="67">
        <v>337</v>
      </c>
      <c r="F346" s="53"/>
      <c r="G346" s="54" t="str">
        <f>IF('(c) Copyricht DQS Gruppe 2024'!$XFD$3="© D Q S B IT 2020",IF(F346&lt;&gt;"",VLOOKUP(F346,TMSAETZE,2,),""),"Copyright verletzt")</f>
        <v/>
      </c>
      <c r="H346" s="13"/>
      <c r="I346" s="57" t="str">
        <f t="shared" si="57"/>
        <v/>
      </c>
      <c r="J346" s="58" t="str">
        <f t="shared" si="58"/>
        <v/>
      </c>
      <c r="K346" s="58" t="str">
        <f t="shared" si="59"/>
        <v/>
      </c>
      <c r="L346" s="58" t="str">
        <f t="shared" si="60"/>
        <v/>
      </c>
      <c r="M346" s="58" t="str">
        <f t="shared" si="61"/>
        <v/>
      </c>
      <c r="N346" s="33"/>
      <c r="O346" s="33"/>
      <c r="P346" s="106" t="str">
        <f t="shared" si="66"/>
        <v/>
      </c>
      <c r="Q346" s="156"/>
      <c r="R346" s="33">
        <v>0</v>
      </c>
      <c r="S346" s="156"/>
      <c r="T346" s="156"/>
      <c r="U346" s="63" t="str">
        <f t="shared" si="63"/>
        <v/>
      </c>
      <c r="V346" s="54" t="str">
        <f t="shared" si="64"/>
        <v/>
      </c>
      <c r="W346" s="79"/>
      <c r="X346" s="104"/>
      <c r="Y346" s="116" t="str">
        <f t="shared" si="62"/>
        <v/>
      </c>
      <c r="Z346" s="62" t="str">
        <f t="shared" si="67"/>
        <v/>
      </c>
    </row>
    <row r="347" spans="1:26" s="12" customFormat="1" ht="65.099999999999994" customHeight="1" thickBot="1" x14ac:dyDescent="0.25">
      <c r="A347" s="13" t="s">
        <v>69</v>
      </c>
      <c r="B347" s="2"/>
      <c r="C347" s="2"/>
      <c r="D347" s="167" t="str">
        <f t="shared" si="65"/>
        <v xml:space="preserve"> / </v>
      </c>
      <c r="E347" s="67">
        <v>338</v>
      </c>
      <c r="F347" s="53"/>
      <c r="G347" s="54" t="str">
        <f>IF('(c) Copyricht DQS Gruppe 2024'!$XFD$3="© D Q S B IT 2020",IF(F347&lt;&gt;"",VLOOKUP(F347,TMSAETZE,2,),""),"Copyright verletzt")</f>
        <v/>
      </c>
      <c r="H347" s="13"/>
      <c r="I347" s="57" t="str">
        <f t="shared" si="57"/>
        <v/>
      </c>
      <c r="J347" s="58" t="str">
        <f t="shared" si="58"/>
        <v/>
      </c>
      <c r="K347" s="58" t="str">
        <f t="shared" si="59"/>
        <v/>
      </c>
      <c r="L347" s="58" t="str">
        <f t="shared" si="60"/>
        <v/>
      </c>
      <c r="M347" s="58" t="str">
        <f t="shared" si="61"/>
        <v/>
      </c>
      <c r="N347" s="33"/>
      <c r="O347" s="33"/>
      <c r="P347" s="106" t="str">
        <f t="shared" si="66"/>
        <v/>
      </c>
      <c r="Q347" s="156"/>
      <c r="R347" s="33">
        <v>0</v>
      </c>
      <c r="S347" s="156"/>
      <c r="T347" s="156"/>
      <c r="U347" s="63" t="str">
        <f t="shared" si="63"/>
        <v/>
      </c>
      <c r="V347" s="54" t="str">
        <f t="shared" si="64"/>
        <v/>
      </c>
      <c r="W347" s="79"/>
      <c r="X347" s="104"/>
      <c r="Y347" s="116" t="str">
        <f t="shared" si="62"/>
        <v/>
      </c>
      <c r="Z347" s="62" t="str">
        <f t="shared" si="67"/>
        <v/>
      </c>
    </row>
    <row r="348" spans="1:26" s="12" customFormat="1" ht="65.099999999999994" customHeight="1" thickBot="1" x14ac:dyDescent="0.25">
      <c r="A348" s="13" t="s">
        <v>69</v>
      </c>
      <c r="B348" s="2"/>
      <c r="C348" s="2"/>
      <c r="D348" s="167" t="str">
        <f t="shared" si="65"/>
        <v xml:space="preserve"> / </v>
      </c>
      <c r="E348" s="67">
        <v>339</v>
      </c>
      <c r="F348" s="53"/>
      <c r="G348" s="54" t="str">
        <f>IF('(c) Copyricht DQS Gruppe 2024'!$XFD$3="© D Q S B IT 2020",IF(F348&lt;&gt;"",VLOOKUP(F348,TMSAETZE,2,),""),"Copyright verletzt")</f>
        <v/>
      </c>
      <c r="H348" s="13"/>
      <c r="I348" s="57" t="str">
        <f t="shared" si="57"/>
        <v/>
      </c>
      <c r="J348" s="58" t="str">
        <f t="shared" si="58"/>
        <v/>
      </c>
      <c r="K348" s="58" t="str">
        <f t="shared" si="59"/>
        <v/>
      </c>
      <c r="L348" s="58" t="str">
        <f t="shared" si="60"/>
        <v/>
      </c>
      <c r="M348" s="58" t="str">
        <f t="shared" si="61"/>
        <v/>
      </c>
      <c r="N348" s="33"/>
      <c r="O348" s="33"/>
      <c r="P348" s="106" t="str">
        <f t="shared" si="66"/>
        <v/>
      </c>
      <c r="Q348" s="156"/>
      <c r="R348" s="33">
        <v>0</v>
      </c>
      <c r="S348" s="156"/>
      <c r="T348" s="156"/>
      <c r="U348" s="63" t="str">
        <f t="shared" si="63"/>
        <v/>
      </c>
      <c r="V348" s="54" t="str">
        <f t="shared" si="64"/>
        <v/>
      </c>
      <c r="W348" s="79"/>
      <c r="X348" s="104"/>
      <c r="Y348" s="116" t="str">
        <f t="shared" si="62"/>
        <v/>
      </c>
      <c r="Z348" s="62" t="str">
        <f t="shared" si="67"/>
        <v/>
      </c>
    </row>
    <row r="349" spans="1:26" s="12" customFormat="1" ht="65.099999999999994" customHeight="1" thickBot="1" x14ac:dyDescent="0.25">
      <c r="A349" s="13" t="s">
        <v>69</v>
      </c>
      <c r="B349" s="2"/>
      <c r="C349" s="2"/>
      <c r="D349" s="167" t="str">
        <f t="shared" si="65"/>
        <v xml:space="preserve"> / </v>
      </c>
      <c r="E349" s="67">
        <v>340</v>
      </c>
      <c r="F349" s="53"/>
      <c r="G349" s="54" t="str">
        <f>IF('(c) Copyricht DQS Gruppe 2024'!$XFD$3="© D Q S B IT 2020",IF(F349&lt;&gt;"",VLOOKUP(F349,TMSAETZE,2,),""),"Copyright verletzt")</f>
        <v/>
      </c>
      <c r="H349" s="13"/>
      <c r="I349" s="57" t="str">
        <f t="shared" si="57"/>
        <v/>
      </c>
      <c r="J349" s="58" t="str">
        <f t="shared" si="58"/>
        <v/>
      </c>
      <c r="K349" s="58" t="str">
        <f t="shared" si="59"/>
        <v/>
      </c>
      <c r="L349" s="58" t="str">
        <f t="shared" si="60"/>
        <v/>
      </c>
      <c r="M349" s="58" t="str">
        <f t="shared" si="61"/>
        <v/>
      </c>
      <c r="N349" s="33"/>
      <c r="O349" s="33"/>
      <c r="P349" s="106" t="str">
        <f t="shared" si="66"/>
        <v/>
      </c>
      <c r="Q349" s="156"/>
      <c r="R349" s="33">
        <v>0</v>
      </c>
      <c r="S349" s="156"/>
      <c r="T349" s="156"/>
      <c r="U349" s="63" t="str">
        <f t="shared" si="63"/>
        <v/>
      </c>
      <c r="V349" s="54" t="str">
        <f t="shared" si="64"/>
        <v/>
      </c>
      <c r="W349" s="79"/>
      <c r="X349" s="104"/>
      <c r="Y349" s="116" t="str">
        <f t="shared" si="62"/>
        <v/>
      </c>
      <c r="Z349" s="62" t="str">
        <f t="shared" si="67"/>
        <v/>
      </c>
    </row>
    <row r="350" spans="1:26" s="12" customFormat="1" ht="65.099999999999994" customHeight="1" thickBot="1" x14ac:dyDescent="0.25">
      <c r="A350" s="13" t="s">
        <v>69</v>
      </c>
      <c r="B350" s="2"/>
      <c r="C350" s="2"/>
      <c r="D350" s="167" t="str">
        <f t="shared" si="65"/>
        <v xml:space="preserve"> / </v>
      </c>
      <c r="E350" s="67">
        <v>341</v>
      </c>
      <c r="F350" s="53"/>
      <c r="G350" s="54" t="str">
        <f>IF('(c) Copyricht DQS Gruppe 2024'!$XFD$3="© D Q S B IT 2020",IF(F350&lt;&gt;"",VLOOKUP(F350,TMSAETZE,2,),""),"Copyright verletzt")</f>
        <v/>
      </c>
      <c r="H350" s="13"/>
      <c r="I350" s="57" t="str">
        <f t="shared" si="57"/>
        <v/>
      </c>
      <c r="J350" s="58" t="str">
        <f t="shared" si="58"/>
        <v/>
      </c>
      <c r="K350" s="58" t="str">
        <f t="shared" si="59"/>
        <v/>
      </c>
      <c r="L350" s="58" t="str">
        <f t="shared" si="60"/>
        <v/>
      </c>
      <c r="M350" s="58" t="str">
        <f t="shared" si="61"/>
        <v/>
      </c>
      <c r="N350" s="33"/>
      <c r="O350" s="33"/>
      <c r="P350" s="106" t="str">
        <f t="shared" si="66"/>
        <v/>
      </c>
      <c r="Q350" s="156"/>
      <c r="R350" s="33">
        <v>0</v>
      </c>
      <c r="S350" s="156"/>
      <c r="T350" s="156"/>
      <c r="U350" s="63" t="str">
        <f t="shared" si="63"/>
        <v/>
      </c>
      <c r="V350" s="54" t="str">
        <f t="shared" si="64"/>
        <v/>
      </c>
      <c r="W350" s="79"/>
      <c r="X350" s="104"/>
      <c r="Y350" s="116" t="str">
        <f t="shared" si="62"/>
        <v/>
      </c>
      <c r="Z350" s="62" t="str">
        <f t="shared" si="67"/>
        <v/>
      </c>
    </row>
    <row r="351" spans="1:26" s="12" customFormat="1" ht="65.099999999999994" customHeight="1" thickBot="1" x14ac:dyDescent="0.25">
      <c r="A351" s="13" t="s">
        <v>69</v>
      </c>
      <c r="B351" s="2"/>
      <c r="C351" s="2"/>
      <c r="D351" s="167" t="str">
        <f t="shared" si="65"/>
        <v xml:space="preserve"> / </v>
      </c>
      <c r="E351" s="67">
        <v>342</v>
      </c>
      <c r="F351" s="53"/>
      <c r="G351" s="54" t="str">
        <f>IF('(c) Copyricht DQS Gruppe 2024'!$XFD$3="© D Q S B IT 2020",IF(F351&lt;&gt;"",VLOOKUP(F351,TMSAETZE,2,),""),"Copyright verletzt")</f>
        <v/>
      </c>
      <c r="H351" s="13"/>
      <c r="I351" s="57" t="str">
        <f t="shared" si="57"/>
        <v/>
      </c>
      <c r="J351" s="58" t="str">
        <f t="shared" si="58"/>
        <v/>
      </c>
      <c r="K351" s="58" t="str">
        <f t="shared" si="59"/>
        <v/>
      </c>
      <c r="L351" s="58" t="str">
        <f t="shared" si="60"/>
        <v/>
      </c>
      <c r="M351" s="58" t="str">
        <f t="shared" si="61"/>
        <v/>
      </c>
      <c r="N351" s="33"/>
      <c r="O351" s="33"/>
      <c r="P351" s="106" t="str">
        <f t="shared" si="66"/>
        <v/>
      </c>
      <c r="Q351" s="156"/>
      <c r="R351" s="33">
        <v>0</v>
      </c>
      <c r="S351" s="156"/>
      <c r="T351" s="156"/>
      <c r="U351" s="63" t="str">
        <f t="shared" si="63"/>
        <v/>
      </c>
      <c r="V351" s="54" t="str">
        <f t="shared" si="64"/>
        <v/>
      </c>
      <c r="W351" s="79"/>
      <c r="X351" s="104"/>
      <c r="Y351" s="116" t="str">
        <f t="shared" si="62"/>
        <v/>
      </c>
      <c r="Z351" s="62" t="str">
        <f t="shared" si="67"/>
        <v/>
      </c>
    </row>
    <row r="352" spans="1:26" s="12" customFormat="1" ht="65.099999999999994" customHeight="1" thickBot="1" x14ac:dyDescent="0.25">
      <c r="A352" s="13" t="s">
        <v>69</v>
      </c>
      <c r="B352" s="2"/>
      <c r="C352" s="2"/>
      <c r="D352" s="167" t="str">
        <f t="shared" si="65"/>
        <v xml:space="preserve"> / </v>
      </c>
      <c r="E352" s="67">
        <v>343</v>
      </c>
      <c r="F352" s="53"/>
      <c r="G352" s="54" t="str">
        <f>IF('(c) Copyricht DQS Gruppe 2024'!$XFD$3="© D Q S B IT 2020",IF(F352&lt;&gt;"",VLOOKUP(F352,TMSAETZE,2,),""),"Copyright verletzt")</f>
        <v/>
      </c>
      <c r="H352" s="13"/>
      <c r="I352" s="57" t="str">
        <f t="shared" si="57"/>
        <v/>
      </c>
      <c r="J352" s="58" t="str">
        <f t="shared" si="58"/>
        <v/>
      </c>
      <c r="K352" s="58" t="str">
        <f t="shared" si="59"/>
        <v/>
      </c>
      <c r="L352" s="58" t="str">
        <f t="shared" si="60"/>
        <v/>
      </c>
      <c r="M352" s="58" t="str">
        <f t="shared" si="61"/>
        <v/>
      </c>
      <c r="N352" s="33"/>
      <c r="O352" s="33"/>
      <c r="P352" s="106" t="str">
        <f t="shared" si="66"/>
        <v/>
      </c>
      <c r="Q352" s="156"/>
      <c r="R352" s="33">
        <v>0</v>
      </c>
      <c r="S352" s="156"/>
      <c r="T352" s="156"/>
      <c r="U352" s="63" t="str">
        <f t="shared" si="63"/>
        <v/>
      </c>
      <c r="V352" s="54" t="str">
        <f t="shared" si="64"/>
        <v/>
      </c>
      <c r="W352" s="79"/>
      <c r="X352" s="104"/>
      <c r="Y352" s="116" t="str">
        <f t="shared" si="62"/>
        <v/>
      </c>
      <c r="Z352" s="62" t="str">
        <f t="shared" si="67"/>
        <v/>
      </c>
    </row>
    <row r="353" spans="1:26" s="12" customFormat="1" ht="65.099999999999994" customHeight="1" thickBot="1" x14ac:dyDescent="0.25">
      <c r="A353" s="13" t="s">
        <v>69</v>
      </c>
      <c r="B353" s="2"/>
      <c r="C353" s="2"/>
      <c r="D353" s="167" t="str">
        <f t="shared" si="65"/>
        <v xml:space="preserve"> / </v>
      </c>
      <c r="E353" s="67">
        <v>344</v>
      </c>
      <c r="F353" s="53"/>
      <c r="G353" s="54" t="str">
        <f>IF('(c) Copyricht DQS Gruppe 2024'!$XFD$3="© D Q S B IT 2020",IF(F353&lt;&gt;"",VLOOKUP(F353,TMSAETZE,2,),""),"Copyright verletzt")</f>
        <v/>
      </c>
      <c r="H353" s="13"/>
      <c r="I353" s="57" t="str">
        <f t="shared" si="57"/>
        <v/>
      </c>
      <c r="J353" s="58" t="str">
        <f t="shared" si="58"/>
        <v/>
      </c>
      <c r="K353" s="58" t="str">
        <f t="shared" si="59"/>
        <v/>
      </c>
      <c r="L353" s="58" t="str">
        <f t="shared" si="60"/>
        <v/>
      </c>
      <c r="M353" s="58" t="str">
        <f t="shared" si="61"/>
        <v/>
      </c>
      <c r="N353" s="33"/>
      <c r="O353" s="33"/>
      <c r="P353" s="106" t="str">
        <f t="shared" si="66"/>
        <v/>
      </c>
      <c r="Q353" s="156"/>
      <c r="R353" s="33">
        <v>0</v>
      </c>
      <c r="S353" s="156"/>
      <c r="T353" s="156"/>
      <c r="U353" s="63" t="str">
        <f t="shared" si="63"/>
        <v/>
      </c>
      <c r="V353" s="54" t="str">
        <f t="shared" si="64"/>
        <v/>
      </c>
      <c r="W353" s="79"/>
      <c r="X353" s="104"/>
      <c r="Y353" s="116" t="str">
        <f t="shared" si="62"/>
        <v/>
      </c>
      <c r="Z353" s="62" t="str">
        <f t="shared" si="67"/>
        <v/>
      </c>
    </row>
    <row r="354" spans="1:26" s="12" customFormat="1" ht="65.099999999999994" customHeight="1" thickBot="1" x14ac:dyDescent="0.25">
      <c r="A354" s="13" t="s">
        <v>69</v>
      </c>
      <c r="B354" s="2"/>
      <c r="C354" s="2"/>
      <c r="D354" s="167" t="str">
        <f t="shared" si="65"/>
        <v xml:space="preserve"> / </v>
      </c>
      <c r="E354" s="67">
        <v>345</v>
      </c>
      <c r="F354" s="53"/>
      <c r="G354" s="54" t="str">
        <f>IF('(c) Copyricht DQS Gruppe 2024'!$XFD$3="© D Q S B IT 2020",IF(F354&lt;&gt;"",VLOOKUP(F354,TMSAETZE,2,),""),"Copyright verletzt")</f>
        <v/>
      </c>
      <c r="H354" s="13"/>
      <c r="I354" s="57" t="str">
        <f t="shared" si="57"/>
        <v/>
      </c>
      <c r="J354" s="58" t="str">
        <f t="shared" si="58"/>
        <v/>
      </c>
      <c r="K354" s="58" t="str">
        <f t="shared" si="59"/>
        <v/>
      </c>
      <c r="L354" s="58" t="str">
        <f t="shared" si="60"/>
        <v/>
      </c>
      <c r="M354" s="58" t="str">
        <f t="shared" si="61"/>
        <v/>
      </c>
      <c r="N354" s="33"/>
      <c r="O354" s="33"/>
      <c r="P354" s="106" t="str">
        <f t="shared" si="66"/>
        <v/>
      </c>
      <c r="Q354" s="156"/>
      <c r="R354" s="33">
        <v>0</v>
      </c>
      <c r="S354" s="156"/>
      <c r="T354" s="156"/>
      <c r="U354" s="63" t="str">
        <f t="shared" si="63"/>
        <v/>
      </c>
      <c r="V354" s="54" t="str">
        <f t="shared" si="64"/>
        <v/>
      </c>
      <c r="W354" s="79"/>
      <c r="X354" s="104"/>
      <c r="Y354" s="116" t="str">
        <f t="shared" si="62"/>
        <v/>
      </c>
      <c r="Z354" s="62" t="str">
        <f t="shared" si="67"/>
        <v/>
      </c>
    </row>
    <row r="355" spans="1:26" s="12" customFormat="1" ht="65.099999999999994" customHeight="1" thickBot="1" x14ac:dyDescent="0.25">
      <c r="A355" s="13" t="s">
        <v>69</v>
      </c>
      <c r="B355" s="2"/>
      <c r="C355" s="2"/>
      <c r="D355" s="167" t="str">
        <f t="shared" si="65"/>
        <v xml:space="preserve"> / </v>
      </c>
      <c r="E355" s="67">
        <v>346</v>
      </c>
      <c r="F355" s="53"/>
      <c r="G355" s="54" t="str">
        <f>IF('(c) Copyricht DQS Gruppe 2024'!$XFD$3="© D Q S B IT 2020",IF(F355&lt;&gt;"",VLOOKUP(F355,TMSAETZE,2,),""),"Copyright verletzt")</f>
        <v/>
      </c>
      <c r="H355" s="13"/>
      <c r="I355" s="57" t="str">
        <f t="shared" si="57"/>
        <v/>
      </c>
      <c r="J355" s="58" t="str">
        <f t="shared" si="58"/>
        <v/>
      </c>
      <c r="K355" s="58" t="str">
        <f t="shared" si="59"/>
        <v/>
      </c>
      <c r="L355" s="58" t="str">
        <f t="shared" si="60"/>
        <v/>
      </c>
      <c r="M355" s="58" t="str">
        <f t="shared" si="61"/>
        <v/>
      </c>
      <c r="N355" s="33"/>
      <c r="O355" s="33"/>
      <c r="P355" s="106" t="str">
        <f t="shared" si="66"/>
        <v/>
      </c>
      <c r="Q355" s="156"/>
      <c r="R355" s="33">
        <v>0</v>
      </c>
      <c r="S355" s="156"/>
      <c r="T355" s="156"/>
      <c r="U355" s="63" t="str">
        <f t="shared" si="63"/>
        <v/>
      </c>
      <c r="V355" s="54" t="str">
        <f t="shared" si="64"/>
        <v/>
      </c>
      <c r="W355" s="79"/>
      <c r="X355" s="104"/>
      <c r="Y355" s="116" t="str">
        <f t="shared" si="62"/>
        <v/>
      </c>
      <c r="Z355" s="62" t="str">
        <f t="shared" si="67"/>
        <v/>
      </c>
    </row>
    <row r="356" spans="1:26" s="12" customFormat="1" ht="65.099999999999994" customHeight="1" thickBot="1" x14ac:dyDescent="0.25">
      <c r="A356" s="13" t="s">
        <v>69</v>
      </c>
      <c r="B356" s="2"/>
      <c r="C356" s="2"/>
      <c r="D356" s="167" t="str">
        <f t="shared" si="65"/>
        <v xml:space="preserve"> / </v>
      </c>
      <c r="E356" s="67">
        <v>347</v>
      </c>
      <c r="F356" s="53"/>
      <c r="G356" s="54" t="str">
        <f>IF('(c) Copyricht DQS Gruppe 2024'!$XFD$3="© D Q S B IT 2020",IF(F356&lt;&gt;"",VLOOKUP(F356,TMSAETZE,2,),""),"Copyright verletzt")</f>
        <v/>
      </c>
      <c r="H356" s="13"/>
      <c r="I356" s="57" t="str">
        <f t="shared" si="57"/>
        <v/>
      </c>
      <c r="J356" s="58" t="str">
        <f t="shared" si="58"/>
        <v/>
      </c>
      <c r="K356" s="58" t="str">
        <f t="shared" si="59"/>
        <v/>
      </c>
      <c r="L356" s="58" t="str">
        <f t="shared" si="60"/>
        <v/>
      </c>
      <c r="M356" s="58" t="str">
        <f t="shared" si="61"/>
        <v/>
      </c>
      <c r="N356" s="33"/>
      <c r="O356" s="33"/>
      <c r="P356" s="106" t="str">
        <f t="shared" si="66"/>
        <v/>
      </c>
      <c r="Q356" s="156"/>
      <c r="R356" s="33">
        <v>0</v>
      </c>
      <c r="S356" s="156"/>
      <c r="T356" s="156"/>
      <c r="U356" s="63" t="str">
        <f t="shared" si="63"/>
        <v/>
      </c>
      <c r="V356" s="54" t="str">
        <f t="shared" si="64"/>
        <v/>
      </c>
      <c r="W356" s="79"/>
      <c r="X356" s="104"/>
      <c r="Y356" s="116" t="str">
        <f t="shared" si="62"/>
        <v/>
      </c>
      <c r="Z356" s="62" t="str">
        <f t="shared" si="67"/>
        <v/>
      </c>
    </row>
    <row r="357" spans="1:26" s="12" customFormat="1" ht="65.099999999999994" customHeight="1" thickBot="1" x14ac:dyDescent="0.25">
      <c r="A357" s="13" t="s">
        <v>69</v>
      </c>
      <c r="B357" s="2"/>
      <c r="C357" s="2"/>
      <c r="D357" s="167" t="str">
        <f t="shared" si="65"/>
        <v xml:space="preserve"> / </v>
      </c>
      <c r="E357" s="67">
        <v>348</v>
      </c>
      <c r="F357" s="53"/>
      <c r="G357" s="54" t="str">
        <f>IF('(c) Copyricht DQS Gruppe 2024'!$XFD$3="© D Q S B IT 2020",IF(F357&lt;&gt;"",VLOOKUP(F357,TMSAETZE,2,),""),"Copyright verletzt")</f>
        <v/>
      </c>
      <c r="H357" s="13"/>
      <c r="I357" s="57" t="str">
        <f t="shared" si="57"/>
        <v/>
      </c>
      <c r="J357" s="58" t="str">
        <f t="shared" si="58"/>
        <v/>
      </c>
      <c r="K357" s="58" t="str">
        <f t="shared" si="59"/>
        <v/>
      </c>
      <c r="L357" s="58" t="str">
        <f t="shared" si="60"/>
        <v/>
      </c>
      <c r="M357" s="58" t="str">
        <f t="shared" si="61"/>
        <v/>
      </c>
      <c r="N357" s="33"/>
      <c r="O357" s="33"/>
      <c r="P357" s="106" t="str">
        <f t="shared" si="66"/>
        <v/>
      </c>
      <c r="Q357" s="156"/>
      <c r="R357" s="33">
        <v>0</v>
      </c>
      <c r="S357" s="156"/>
      <c r="T357" s="156"/>
      <c r="U357" s="63" t="str">
        <f t="shared" si="63"/>
        <v/>
      </c>
      <c r="V357" s="54" t="str">
        <f t="shared" si="64"/>
        <v/>
      </c>
      <c r="W357" s="79"/>
      <c r="X357" s="104"/>
      <c r="Y357" s="116" t="str">
        <f t="shared" si="62"/>
        <v/>
      </c>
      <c r="Z357" s="62" t="str">
        <f t="shared" si="67"/>
        <v/>
      </c>
    </row>
    <row r="358" spans="1:26" s="12" customFormat="1" ht="65.099999999999994" customHeight="1" thickBot="1" x14ac:dyDescent="0.25">
      <c r="A358" s="13" t="s">
        <v>69</v>
      </c>
      <c r="B358" s="2"/>
      <c r="C358" s="2"/>
      <c r="D358" s="167" t="str">
        <f t="shared" si="65"/>
        <v xml:space="preserve"> / </v>
      </c>
      <c r="E358" s="67">
        <v>349</v>
      </c>
      <c r="F358" s="53"/>
      <c r="G358" s="54" t="str">
        <f>IF('(c) Copyricht DQS Gruppe 2024'!$XFD$3="© D Q S B IT 2020",IF(F358&lt;&gt;"",VLOOKUP(F358,TMSAETZE,2,),""),"Copyright verletzt")</f>
        <v/>
      </c>
      <c r="H358" s="13"/>
      <c r="I358" s="57" t="str">
        <f t="shared" si="57"/>
        <v/>
      </c>
      <c r="J358" s="58" t="str">
        <f t="shared" si="58"/>
        <v/>
      </c>
      <c r="K358" s="58" t="str">
        <f t="shared" si="59"/>
        <v/>
      </c>
      <c r="L358" s="58" t="str">
        <f t="shared" si="60"/>
        <v/>
      </c>
      <c r="M358" s="58" t="str">
        <f t="shared" si="61"/>
        <v/>
      </c>
      <c r="N358" s="33"/>
      <c r="O358" s="33"/>
      <c r="P358" s="106" t="str">
        <f t="shared" si="66"/>
        <v/>
      </c>
      <c r="Q358" s="156"/>
      <c r="R358" s="33">
        <v>0</v>
      </c>
      <c r="S358" s="156"/>
      <c r="T358" s="156"/>
      <c r="U358" s="63" t="str">
        <f t="shared" si="63"/>
        <v/>
      </c>
      <c r="V358" s="54" t="str">
        <f t="shared" si="64"/>
        <v/>
      </c>
      <c r="W358" s="79"/>
      <c r="X358" s="104"/>
      <c r="Y358" s="116" t="str">
        <f t="shared" si="62"/>
        <v/>
      </c>
      <c r="Z358" s="62" t="str">
        <f t="shared" si="67"/>
        <v/>
      </c>
    </row>
    <row r="359" spans="1:26" s="12" customFormat="1" ht="65.099999999999994" customHeight="1" thickBot="1" x14ac:dyDescent="0.25">
      <c r="A359" s="13" t="s">
        <v>69</v>
      </c>
      <c r="B359" s="2"/>
      <c r="C359" s="2"/>
      <c r="D359" s="167" t="str">
        <f t="shared" si="65"/>
        <v xml:space="preserve"> / </v>
      </c>
      <c r="E359" s="67">
        <v>350</v>
      </c>
      <c r="F359" s="53"/>
      <c r="G359" s="54" t="str">
        <f>IF('(c) Copyricht DQS Gruppe 2024'!$XFD$3="© D Q S B IT 2020",IF(F359&lt;&gt;"",VLOOKUP(F359,TMSAETZE,2,),""),"Copyright verletzt")</f>
        <v/>
      </c>
      <c r="H359" s="13"/>
      <c r="I359" s="57" t="str">
        <f t="shared" si="57"/>
        <v/>
      </c>
      <c r="J359" s="58" t="str">
        <f t="shared" si="58"/>
        <v/>
      </c>
      <c r="K359" s="58" t="str">
        <f t="shared" si="59"/>
        <v/>
      </c>
      <c r="L359" s="58" t="str">
        <f t="shared" si="60"/>
        <v/>
      </c>
      <c r="M359" s="58" t="str">
        <f t="shared" si="61"/>
        <v/>
      </c>
      <c r="N359" s="33"/>
      <c r="O359" s="33"/>
      <c r="P359" s="106" t="str">
        <f t="shared" si="66"/>
        <v/>
      </c>
      <c r="Q359" s="156"/>
      <c r="R359" s="33">
        <v>0</v>
      </c>
      <c r="S359" s="156"/>
      <c r="T359" s="156"/>
      <c r="U359" s="63" t="str">
        <f t="shared" si="63"/>
        <v/>
      </c>
      <c r="V359" s="54" t="str">
        <f t="shared" si="64"/>
        <v/>
      </c>
      <c r="W359" s="79"/>
      <c r="X359" s="104"/>
      <c r="Y359" s="116" t="str">
        <f t="shared" si="62"/>
        <v/>
      </c>
      <c r="Z359" s="62" t="str">
        <f t="shared" si="67"/>
        <v/>
      </c>
    </row>
    <row r="360" spans="1:26" s="12" customFormat="1" ht="65.099999999999994" customHeight="1" thickBot="1" x14ac:dyDescent="0.25">
      <c r="A360" s="13" t="s">
        <v>69</v>
      </c>
      <c r="B360" s="2"/>
      <c r="C360" s="2"/>
      <c r="D360" s="167" t="str">
        <f t="shared" si="65"/>
        <v xml:space="preserve"> / </v>
      </c>
      <c r="E360" s="67">
        <v>351</v>
      </c>
      <c r="F360" s="53"/>
      <c r="G360" s="54" t="str">
        <f>IF('(c) Copyricht DQS Gruppe 2024'!$XFD$3="© D Q S B IT 2020",IF(F360&lt;&gt;"",VLOOKUP(F360,TMSAETZE,2,),""),"Copyright verletzt")</f>
        <v/>
      </c>
      <c r="H360" s="13"/>
      <c r="I360" s="57" t="str">
        <f t="shared" si="57"/>
        <v/>
      </c>
      <c r="J360" s="58" t="str">
        <f t="shared" si="58"/>
        <v/>
      </c>
      <c r="K360" s="58" t="str">
        <f t="shared" si="59"/>
        <v/>
      </c>
      <c r="L360" s="58" t="str">
        <f t="shared" si="60"/>
        <v/>
      </c>
      <c r="M360" s="58" t="str">
        <f t="shared" si="61"/>
        <v/>
      </c>
      <c r="N360" s="33"/>
      <c r="O360" s="33"/>
      <c r="P360" s="106" t="str">
        <f t="shared" si="66"/>
        <v/>
      </c>
      <c r="Q360" s="156"/>
      <c r="R360" s="33">
        <v>0</v>
      </c>
      <c r="S360" s="156"/>
      <c r="T360" s="156"/>
      <c r="U360" s="63" t="str">
        <f t="shared" si="63"/>
        <v/>
      </c>
      <c r="V360" s="54" t="str">
        <f t="shared" si="64"/>
        <v/>
      </c>
      <c r="W360" s="79"/>
      <c r="X360" s="104"/>
      <c r="Y360" s="116" t="str">
        <f t="shared" si="62"/>
        <v/>
      </c>
      <c r="Z360" s="62" t="str">
        <f t="shared" si="67"/>
        <v/>
      </c>
    </row>
    <row r="361" spans="1:26" s="12" customFormat="1" ht="65.099999999999994" customHeight="1" thickBot="1" x14ac:dyDescent="0.25">
      <c r="A361" s="13" t="s">
        <v>69</v>
      </c>
      <c r="B361" s="2"/>
      <c r="C361" s="2"/>
      <c r="D361" s="167" t="str">
        <f t="shared" si="65"/>
        <v xml:space="preserve"> / </v>
      </c>
      <c r="E361" s="67">
        <v>352</v>
      </c>
      <c r="F361" s="53"/>
      <c r="G361" s="54" t="str">
        <f>IF('(c) Copyricht DQS Gruppe 2024'!$XFD$3="© D Q S B IT 2020",IF(F361&lt;&gt;"",VLOOKUP(F361,TMSAETZE,2,),""),"Copyright verletzt")</f>
        <v/>
      </c>
      <c r="H361" s="13"/>
      <c r="I361" s="57" t="str">
        <f t="shared" si="57"/>
        <v/>
      </c>
      <c r="J361" s="58" t="str">
        <f t="shared" si="58"/>
        <v/>
      </c>
      <c r="K361" s="58" t="str">
        <f t="shared" si="59"/>
        <v/>
      </c>
      <c r="L361" s="58" t="str">
        <f t="shared" si="60"/>
        <v/>
      </c>
      <c r="M361" s="58" t="str">
        <f t="shared" si="61"/>
        <v/>
      </c>
      <c r="N361" s="33"/>
      <c r="O361" s="33"/>
      <c r="P361" s="106" t="str">
        <f t="shared" si="66"/>
        <v/>
      </c>
      <c r="Q361" s="156"/>
      <c r="R361" s="33">
        <v>0</v>
      </c>
      <c r="S361" s="156"/>
      <c r="T361" s="156"/>
      <c r="U361" s="63" t="str">
        <f t="shared" si="63"/>
        <v/>
      </c>
      <c r="V361" s="54" t="str">
        <f t="shared" si="64"/>
        <v/>
      </c>
      <c r="W361" s="79"/>
      <c r="X361" s="104"/>
      <c r="Y361" s="116" t="str">
        <f t="shared" si="62"/>
        <v/>
      </c>
      <c r="Z361" s="62" t="str">
        <f t="shared" si="67"/>
        <v/>
      </c>
    </row>
    <row r="362" spans="1:26" s="12" customFormat="1" ht="65.099999999999994" customHeight="1" thickBot="1" x14ac:dyDescent="0.25">
      <c r="A362" s="13" t="s">
        <v>69</v>
      </c>
      <c r="B362" s="2"/>
      <c r="C362" s="2"/>
      <c r="D362" s="167" t="str">
        <f t="shared" si="65"/>
        <v xml:space="preserve"> / </v>
      </c>
      <c r="E362" s="67">
        <v>353</v>
      </c>
      <c r="F362" s="53"/>
      <c r="G362" s="54" t="str">
        <f>IF('(c) Copyricht DQS Gruppe 2024'!$XFD$3="© D Q S B IT 2020",IF(F362&lt;&gt;"",VLOOKUP(F362,TMSAETZE,2,),""),"Copyright verletzt")</f>
        <v/>
      </c>
      <c r="H362" s="13"/>
      <c r="I362" s="57" t="str">
        <f t="shared" si="57"/>
        <v/>
      </c>
      <c r="J362" s="58" t="str">
        <f t="shared" si="58"/>
        <v/>
      </c>
      <c r="K362" s="58" t="str">
        <f t="shared" si="59"/>
        <v/>
      </c>
      <c r="L362" s="58" t="str">
        <f t="shared" si="60"/>
        <v/>
      </c>
      <c r="M362" s="58" t="str">
        <f t="shared" si="61"/>
        <v/>
      </c>
      <c r="N362" s="33"/>
      <c r="O362" s="33"/>
      <c r="P362" s="106" t="str">
        <f t="shared" si="66"/>
        <v/>
      </c>
      <c r="Q362" s="156"/>
      <c r="R362" s="33">
        <v>0</v>
      </c>
      <c r="S362" s="156"/>
      <c r="T362" s="156"/>
      <c r="U362" s="63" t="str">
        <f t="shared" si="63"/>
        <v/>
      </c>
      <c r="V362" s="54" t="str">
        <f t="shared" si="64"/>
        <v/>
      </c>
      <c r="W362" s="79"/>
      <c r="X362" s="104"/>
      <c r="Y362" s="116" t="str">
        <f t="shared" si="62"/>
        <v/>
      </c>
      <c r="Z362" s="62" t="str">
        <f t="shared" si="67"/>
        <v/>
      </c>
    </row>
    <row r="363" spans="1:26" s="12" customFormat="1" ht="65.099999999999994" customHeight="1" thickBot="1" x14ac:dyDescent="0.25">
      <c r="A363" s="13" t="s">
        <v>69</v>
      </c>
      <c r="B363" s="2"/>
      <c r="C363" s="2"/>
      <c r="D363" s="167" t="str">
        <f t="shared" si="65"/>
        <v xml:space="preserve"> / </v>
      </c>
      <c r="E363" s="67">
        <v>354</v>
      </c>
      <c r="F363" s="53"/>
      <c r="G363" s="54" t="str">
        <f>IF('(c) Copyricht DQS Gruppe 2024'!$XFD$3="© D Q S B IT 2020",IF(F363&lt;&gt;"",VLOOKUP(F363,TMSAETZE,2,),""),"Copyright verletzt")</f>
        <v/>
      </c>
      <c r="H363" s="13"/>
      <c r="I363" s="57" t="str">
        <f t="shared" si="57"/>
        <v/>
      </c>
      <c r="J363" s="58" t="str">
        <f t="shared" si="58"/>
        <v/>
      </c>
      <c r="K363" s="58" t="str">
        <f t="shared" si="59"/>
        <v/>
      </c>
      <c r="L363" s="58" t="str">
        <f t="shared" si="60"/>
        <v/>
      </c>
      <c r="M363" s="58" t="str">
        <f t="shared" si="61"/>
        <v/>
      </c>
      <c r="N363" s="33"/>
      <c r="O363" s="33"/>
      <c r="P363" s="106" t="str">
        <f t="shared" si="66"/>
        <v/>
      </c>
      <c r="Q363" s="156"/>
      <c r="R363" s="33">
        <v>0</v>
      </c>
      <c r="S363" s="156"/>
      <c r="T363" s="156"/>
      <c r="U363" s="63" t="str">
        <f t="shared" si="63"/>
        <v/>
      </c>
      <c r="V363" s="54" t="str">
        <f t="shared" si="64"/>
        <v/>
      </c>
      <c r="W363" s="79"/>
      <c r="X363" s="104"/>
      <c r="Y363" s="116" t="str">
        <f t="shared" si="62"/>
        <v/>
      </c>
      <c r="Z363" s="62" t="str">
        <f t="shared" si="67"/>
        <v/>
      </c>
    </row>
    <row r="364" spans="1:26" s="12" customFormat="1" ht="65.099999999999994" customHeight="1" thickBot="1" x14ac:dyDescent="0.25">
      <c r="A364" s="13" t="s">
        <v>69</v>
      </c>
      <c r="B364" s="2"/>
      <c r="C364" s="2"/>
      <c r="D364" s="167" t="str">
        <f t="shared" si="65"/>
        <v xml:space="preserve"> / </v>
      </c>
      <c r="E364" s="67">
        <v>355</v>
      </c>
      <c r="F364" s="53"/>
      <c r="G364" s="54" t="str">
        <f>IF('(c) Copyricht DQS Gruppe 2024'!$XFD$3="© D Q S B IT 2020",IF(F364&lt;&gt;"",VLOOKUP(F364,TMSAETZE,2,),""),"Copyright verletzt")</f>
        <v/>
      </c>
      <c r="H364" s="13"/>
      <c r="I364" s="57" t="str">
        <f t="shared" si="57"/>
        <v/>
      </c>
      <c r="J364" s="58" t="str">
        <f t="shared" si="58"/>
        <v/>
      </c>
      <c r="K364" s="58" t="str">
        <f t="shared" si="59"/>
        <v/>
      </c>
      <c r="L364" s="58" t="str">
        <f t="shared" si="60"/>
        <v/>
      </c>
      <c r="M364" s="58" t="str">
        <f t="shared" si="61"/>
        <v/>
      </c>
      <c r="N364" s="33"/>
      <c r="O364" s="33"/>
      <c r="P364" s="106" t="str">
        <f t="shared" si="66"/>
        <v/>
      </c>
      <c r="Q364" s="156"/>
      <c r="R364" s="33">
        <v>0</v>
      </c>
      <c r="S364" s="156"/>
      <c r="T364" s="156"/>
      <c r="U364" s="63" t="str">
        <f t="shared" si="63"/>
        <v/>
      </c>
      <c r="V364" s="54" t="str">
        <f t="shared" si="64"/>
        <v/>
      </c>
      <c r="W364" s="79"/>
      <c r="X364" s="104"/>
      <c r="Y364" s="116" t="str">
        <f t="shared" si="62"/>
        <v/>
      </c>
      <c r="Z364" s="62" t="str">
        <f t="shared" si="67"/>
        <v/>
      </c>
    </row>
    <row r="365" spans="1:26" s="12" customFormat="1" ht="65.099999999999994" customHeight="1" thickBot="1" x14ac:dyDescent="0.25">
      <c r="A365" s="13" t="s">
        <v>69</v>
      </c>
      <c r="B365" s="2"/>
      <c r="C365" s="2"/>
      <c r="D365" s="167" t="str">
        <f t="shared" si="65"/>
        <v xml:space="preserve"> / </v>
      </c>
      <c r="E365" s="67">
        <v>356</v>
      </c>
      <c r="F365" s="53"/>
      <c r="G365" s="54" t="str">
        <f>IF('(c) Copyricht DQS Gruppe 2024'!$XFD$3="© D Q S B IT 2020",IF(F365&lt;&gt;"",VLOOKUP(F365,TMSAETZE,2,),""),"Copyright verletzt")</f>
        <v/>
      </c>
      <c r="H365" s="13"/>
      <c r="I365" s="57" t="str">
        <f t="shared" si="57"/>
        <v/>
      </c>
      <c r="J365" s="58" t="str">
        <f t="shared" si="58"/>
        <v/>
      </c>
      <c r="K365" s="58" t="str">
        <f t="shared" si="59"/>
        <v/>
      </c>
      <c r="L365" s="58" t="str">
        <f t="shared" si="60"/>
        <v/>
      </c>
      <c r="M365" s="58" t="str">
        <f t="shared" si="61"/>
        <v/>
      </c>
      <c r="N365" s="33"/>
      <c r="O365" s="33"/>
      <c r="P365" s="106" t="str">
        <f t="shared" si="66"/>
        <v/>
      </c>
      <c r="Q365" s="156"/>
      <c r="R365" s="33">
        <v>0</v>
      </c>
      <c r="S365" s="156"/>
      <c r="T365" s="156"/>
      <c r="U365" s="63" t="str">
        <f t="shared" si="63"/>
        <v/>
      </c>
      <c r="V365" s="54" t="str">
        <f t="shared" si="64"/>
        <v/>
      </c>
      <c r="W365" s="79"/>
      <c r="X365" s="104"/>
      <c r="Y365" s="116" t="str">
        <f t="shared" si="62"/>
        <v/>
      </c>
      <c r="Z365" s="62" t="str">
        <f t="shared" si="67"/>
        <v/>
      </c>
    </row>
    <row r="366" spans="1:26" s="12" customFormat="1" ht="65.099999999999994" customHeight="1" thickBot="1" x14ac:dyDescent="0.25">
      <c r="A366" s="13" t="s">
        <v>69</v>
      </c>
      <c r="B366" s="2"/>
      <c r="C366" s="2"/>
      <c r="D366" s="167" t="str">
        <f t="shared" si="65"/>
        <v xml:space="preserve"> / </v>
      </c>
      <c r="E366" s="67">
        <v>357</v>
      </c>
      <c r="F366" s="53"/>
      <c r="G366" s="54" t="str">
        <f>IF('(c) Copyricht DQS Gruppe 2024'!$XFD$3="© D Q S B IT 2020",IF(F366&lt;&gt;"",VLOOKUP(F366,TMSAETZE,2,),""),"Copyright verletzt")</f>
        <v/>
      </c>
      <c r="H366" s="13"/>
      <c r="I366" s="57" t="str">
        <f t="shared" si="57"/>
        <v/>
      </c>
      <c r="J366" s="58" t="str">
        <f t="shared" si="58"/>
        <v/>
      </c>
      <c r="K366" s="58" t="str">
        <f t="shared" si="59"/>
        <v/>
      </c>
      <c r="L366" s="58" t="str">
        <f t="shared" si="60"/>
        <v/>
      </c>
      <c r="M366" s="58" t="str">
        <f t="shared" si="61"/>
        <v/>
      </c>
      <c r="N366" s="33"/>
      <c r="O366" s="33"/>
      <c r="P366" s="106" t="str">
        <f t="shared" si="66"/>
        <v/>
      </c>
      <c r="Q366" s="156"/>
      <c r="R366" s="33">
        <v>0</v>
      </c>
      <c r="S366" s="156"/>
      <c r="T366" s="156"/>
      <c r="U366" s="63" t="str">
        <f t="shared" si="63"/>
        <v/>
      </c>
      <c r="V366" s="54" t="str">
        <f t="shared" si="64"/>
        <v/>
      </c>
      <c r="W366" s="79"/>
      <c r="X366" s="104"/>
      <c r="Y366" s="116" t="str">
        <f t="shared" si="62"/>
        <v/>
      </c>
      <c r="Z366" s="62" t="str">
        <f t="shared" si="67"/>
        <v/>
      </c>
    </row>
    <row r="367" spans="1:26" s="12" customFormat="1" ht="65.099999999999994" customHeight="1" thickBot="1" x14ac:dyDescent="0.25">
      <c r="A367" s="13" t="s">
        <v>69</v>
      </c>
      <c r="B367" s="2"/>
      <c r="C367" s="2"/>
      <c r="D367" s="167" t="str">
        <f t="shared" si="65"/>
        <v xml:space="preserve"> / </v>
      </c>
      <c r="E367" s="67">
        <v>358</v>
      </c>
      <c r="F367" s="53"/>
      <c r="G367" s="54" t="str">
        <f>IF('(c) Copyricht DQS Gruppe 2024'!$XFD$3="© D Q S B IT 2020",IF(F367&lt;&gt;"",VLOOKUP(F367,TMSAETZE,2,),""),"Copyright verletzt")</f>
        <v/>
      </c>
      <c r="H367" s="13"/>
      <c r="I367" s="57" t="str">
        <f t="shared" si="57"/>
        <v/>
      </c>
      <c r="J367" s="58" t="str">
        <f t="shared" si="58"/>
        <v/>
      </c>
      <c r="K367" s="58" t="str">
        <f t="shared" si="59"/>
        <v/>
      </c>
      <c r="L367" s="58" t="str">
        <f t="shared" si="60"/>
        <v/>
      </c>
      <c r="M367" s="58" t="str">
        <f t="shared" si="61"/>
        <v/>
      </c>
      <c r="N367" s="33"/>
      <c r="O367" s="33"/>
      <c r="P367" s="106" t="str">
        <f t="shared" si="66"/>
        <v/>
      </c>
      <c r="Q367" s="156"/>
      <c r="R367" s="33">
        <v>0</v>
      </c>
      <c r="S367" s="156"/>
      <c r="T367" s="156"/>
      <c r="U367" s="63" t="str">
        <f t="shared" si="63"/>
        <v/>
      </c>
      <c r="V367" s="54" t="str">
        <f t="shared" si="64"/>
        <v/>
      </c>
      <c r="W367" s="79"/>
      <c r="X367" s="104"/>
      <c r="Y367" s="116" t="str">
        <f t="shared" si="62"/>
        <v/>
      </c>
      <c r="Z367" s="62" t="str">
        <f t="shared" si="67"/>
        <v/>
      </c>
    </row>
    <row r="368" spans="1:26" s="12" customFormat="1" ht="65.099999999999994" customHeight="1" thickBot="1" x14ac:dyDescent="0.25">
      <c r="A368" s="13" t="s">
        <v>69</v>
      </c>
      <c r="B368" s="2"/>
      <c r="C368" s="2"/>
      <c r="D368" s="167" t="str">
        <f t="shared" si="65"/>
        <v xml:space="preserve"> / </v>
      </c>
      <c r="E368" s="67">
        <v>359</v>
      </c>
      <c r="F368" s="53"/>
      <c r="G368" s="54" t="str">
        <f>IF('(c) Copyricht DQS Gruppe 2024'!$XFD$3="© D Q S B IT 2020",IF(F368&lt;&gt;"",VLOOKUP(F368,TMSAETZE,2,),""),"Copyright verletzt")</f>
        <v/>
      </c>
      <c r="H368" s="13"/>
      <c r="I368" s="57" t="str">
        <f t="shared" si="57"/>
        <v/>
      </c>
      <c r="J368" s="58" t="str">
        <f t="shared" si="58"/>
        <v/>
      </c>
      <c r="K368" s="58" t="str">
        <f t="shared" si="59"/>
        <v/>
      </c>
      <c r="L368" s="58" t="str">
        <f t="shared" si="60"/>
        <v/>
      </c>
      <c r="M368" s="58" t="str">
        <f t="shared" si="61"/>
        <v/>
      </c>
      <c r="N368" s="33"/>
      <c r="O368" s="33"/>
      <c r="P368" s="106" t="str">
        <f t="shared" si="66"/>
        <v/>
      </c>
      <c r="Q368" s="156"/>
      <c r="R368" s="33">
        <v>0</v>
      </c>
      <c r="S368" s="156"/>
      <c r="T368" s="156"/>
      <c r="U368" s="63" t="str">
        <f t="shared" si="63"/>
        <v/>
      </c>
      <c r="V368" s="54" t="str">
        <f t="shared" si="64"/>
        <v/>
      </c>
      <c r="W368" s="79"/>
      <c r="X368" s="104"/>
      <c r="Y368" s="116" t="str">
        <f t="shared" si="62"/>
        <v/>
      </c>
      <c r="Z368" s="62" t="str">
        <f t="shared" si="67"/>
        <v/>
      </c>
    </row>
    <row r="369" spans="1:26" s="12" customFormat="1" ht="65.099999999999994" customHeight="1" thickBot="1" x14ac:dyDescent="0.25">
      <c r="A369" s="13" t="s">
        <v>69</v>
      </c>
      <c r="B369" s="2"/>
      <c r="C369" s="2"/>
      <c r="D369" s="167" t="str">
        <f t="shared" si="65"/>
        <v xml:space="preserve"> / </v>
      </c>
      <c r="E369" s="67">
        <v>360</v>
      </c>
      <c r="F369" s="53"/>
      <c r="G369" s="54" t="str">
        <f>IF('(c) Copyricht DQS Gruppe 2024'!$XFD$3="© D Q S B IT 2020",IF(F369&lt;&gt;"",VLOOKUP(F369,TMSAETZE,2,),""),"Copyright verletzt")</f>
        <v/>
      </c>
      <c r="H369" s="13"/>
      <c r="I369" s="57" t="str">
        <f t="shared" si="57"/>
        <v/>
      </c>
      <c r="J369" s="58" t="str">
        <f t="shared" si="58"/>
        <v/>
      </c>
      <c r="K369" s="58" t="str">
        <f t="shared" si="59"/>
        <v/>
      </c>
      <c r="L369" s="58" t="str">
        <f t="shared" si="60"/>
        <v/>
      </c>
      <c r="M369" s="58" t="str">
        <f t="shared" si="61"/>
        <v/>
      </c>
      <c r="N369" s="33"/>
      <c r="O369" s="33"/>
      <c r="P369" s="106" t="str">
        <f t="shared" si="66"/>
        <v/>
      </c>
      <c r="Q369" s="156"/>
      <c r="R369" s="33">
        <v>0</v>
      </c>
      <c r="S369" s="156"/>
      <c r="T369" s="156"/>
      <c r="U369" s="63" t="str">
        <f t="shared" si="63"/>
        <v/>
      </c>
      <c r="V369" s="54" t="str">
        <f t="shared" si="64"/>
        <v/>
      </c>
      <c r="W369" s="79"/>
      <c r="X369" s="104"/>
      <c r="Y369" s="116" t="str">
        <f t="shared" si="62"/>
        <v/>
      </c>
      <c r="Z369" s="62" t="str">
        <f t="shared" si="67"/>
        <v/>
      </c>
    </row>
    <row r="370" spans="1:26" s="12" customFormat="1" ht="65.099999999999994" customHeight="1" thickBot="1" x14ac:dyDescent="0.25">
      <c r="A370" s="13" t="s">
        <v>69</v>
      </c>
      <c r="B370" s="2"/>
      <c r="C370" s="2"/>
      <c r="D370" s="167" t="str">
        <f t="shared" si="65"/>
        <v xml:space="preserve"> / </v>
      </c>
      <c r="E370" s="67">
        <v>361</v>
      </c>
      <c r="F370" s="53"/>
      <c r="G370" s="54" t="str">
        <f>IF('(c) Copyricht DQS Gruppe 2024'!$XFD$3="© D Q S B IT 2020",IF(F370&lt;&gt;"",VLOOKUP(F370,TMSAETZE,2,),""),"Copyright verletzt")</f>
        <v/>
      </c>
      <c r="H370" s="13"/>
      <c r="I370" s="57" t="str">
        <f t="shared" si="57"/>
        <v/>
      </c>
      <c r="J370" s="58" t="str">
        <f t="shared" si="58"/>
        <v/>
      </c>
      <c r="K370" s="58" t="str">
        <f t="shared" si="59"/>
        <v/>
      </c>
      <c r="L370" s="58" t="str">
        <f t="shared" si="60"/>
        <v/>
      </c>
      <c r="M370" s="58" t="str">
        <f t="shared" si="61"/>
        <v/>
      </c>
      <c r="N370" s="33"/>
      <c r="O370" s="33"/>
      <c r="P370" s="106" t="str">
        <f t="shared" si="66"/>
        <v/>
      </c>
      <c r="Q370" s="156"/>
      <c r="R370" s="33">
        <v>0</v>
      </c>
      <c r="S370" s="156"/>
      <c r="T370" s="156"/>
      <c r="U370" s="63" t="str">
        <f t="shared" si="63"/>
        <v/>
      </c>
      <c r="V370" s="54" t="str">
        <f t="shared" si="64"/>
        <v/>
      </c>
      <c r="W370" s="79"/>
      <c r="X370" s="104"/>
      <c r="Y370" s="116" t="str">
        <f t="shared" si="62"/>
        <v/>
      </c>
      <c r="Z370" s="62" t="str">
        <f t="shared" si="67"/>
        <v/>
      </c>
    </row>
    <row r="371" spans="1:26" s="12" customFormat="1" ht="65.099999999999994" customHeight="1" thickBot="1" x14ac:dyDescent="0.25">
      <c r="A371" s="13" t="s">
        <v>69</v>
      </c>
      <c r="B371" s="2"/>
      <c r="C371" s="2"/>
      <c r="D371" s="167" t="str">
        <f t="shared" si="65"/>
        <v xml:space="preserve"> / </v>
      </c>
      <c r="E371" s="67">
        <v>362</v>
      </c>
      <c r="F371" s="53"/>
      <c r="G371" s="54" t="str">
        <f>IF('(c) Copyricht DQS Gruppe 2024'!$XFD$3="© D Q S B IT 2020",IF(F371&lt;&gt;"",VLOOKUP(F371,TMSAETZE,2,),""),"Copyright verletzt")</f>
        <v/>
      </c>
      <c r="H371" s="13"/>
      <c r="I371" s="57" t="str">
        <f t="shared" si="57"/>
        <v/>
      </c>
      <c r="J371" s="58" t="str">
        <f t="shared" si="58"/>
        <v/>
      </c>
      <c r="K371" s="58" t="str">
        <f t="shared" si="59"/>
        <v/>
      </c>
      <c r="L371" s="58" t="str">
        <f t="shared" si="60"/>
        <v/>
      </c>
      <c r="M371" s="58" t="str">
        <f t="shared" si="61"/>
        <v/>
      </c>
      <c r="N371" s="33"/>
      <c r="O371" s="33"/>
      <c r="P371" s="106" t="str">
        <f t="shared" si="66"/>
        <v/>
      </c>
      <c r="Q371" s="156"/>
      <c r="R371" s="33">
        <v>0</v>
      </c>
      <c r="S371" s="156"/>
      <c r="T371" s="156"/>
      <c r="U371" s="63" t="str">
        <f t="shared" si="63"/>
        <v/>
      </c>
      <c r="V371" s="54" t="str">
        <f t="shared" si="64"/>
        <v/>
      </c>
      <c r="W371" s="79"/>
      <c r="X371" s="104"/>
      <c r="Y371" s="116" t="str">
        <f t="shared" si="62"/>
        <v/>
      </c>
      <c r="Z371" s="62" t="str">
        <f t="shared" si="67"/>
        <v/>
      </c>
    </row>
    <row r="372" spans="1:26" s="12" customFormat="1" ht="65.099999999999994" customHeight="1" thickBot="1" x14ac:dyDescent="0.25">
      <c r="A372" s="13" t="s">
        <v>69</v>
      </c>
      <c r="B372" s="2"/>
      <c r="C372" s="2"/>
      <c r="D372" s="167" t="str">
        <f t="shared" si="65"/>
        <v xml:space="preserve"> / </v>
      </c>
      <c r="E372" s="67">
        <v>363</v>
      </c>
      <c r="F372" s="53"/>
      <c r="G372" s="54" t="str">
        <f>IF('(c) Copyricht DQS Gruppe 2024'!$XFD$3="© D Q S B IT 2020",IF(F372&lt;&gt;"",VLOOKUP(F372,TMSAETZE,2,),""),"Copyright verletzt")</f>
        <v/>
      </c>
      <c r="H372" s="13"/>
      <c r="I372" s="57" t="str">
        <f t="shared" si="57"/>
        <v/>
      </c>
      <c r="J372" s="58" t="str">
        <f t="shared" si="58"/>
        <v/>
      </c>
      <c r="K372" s="58" t="str">
        <f t="shared" si="59"/>
        <v/>
      </c>
      <c r="L372" s="58" t="str">
        <f t="shared" si="60"/>
        <v/>
      </c>
      <c r="M372" s="58" t="str">
        <f t="shared" si="61"/>
        <v/>
      </c>
      <c r="N372" s="33"/>
      <c r="O372" s="33"/>
      <c r="P372" s="106" t="str">
        <f t="shared" si="66"/>
        <v/>
      </c>
      <c r="Q372" s="156"/>
      <c r="R372" s="33">
        <v>0</v>
      </c>
      <c r="S372" s="156"/>
      <c r="T372" s="156"/>
      <c r="U372" s="63" t="str">
        <f t="shared" si="63"/>
        <v/>
      </c>
      <c r="V372" s="54" t="str">
        <f t="shared" si="64"/>
        <v/>
      </c>
      <c r="W372" s="79"/>
      <c r="X372" s="104"/>
      <c r="Y372" s="116" t="str">
        <f t="shared" si="62"/>
        <v/>
      </c>
      <c r="Z372" s="62" t="str">
        <f t="shared" si="67"/>
        <v/>
      </c>
    </row>
    <row r="373" spans="1:26" s="12" customFormat="1" ht="65.099999999999994" customHeight="1" thickBot="1" x14ac:dyDescent="0.25">
      <c r="A373" s="13" t="s">
        <v>69</v>
      </c>
      <c r="B373" s="2"/>
      <c r="C373" s="2"/>
      <c r="D373" s="167" t="str">
        <f t="shared" si="65"/>
        <v xml:space="preserve"> / </v>
      </c>
      <c r="E373" s="67">
        <v>364</v>
      </c>
      <c r="F373" s="53"/>
      <c r="G373" s="54" t="str">
        <f>IF('(c) Copyricht DQS Gruppe 2024'!$XFD$3="© D Q S B IT 2020",IF(F373&lt;&gt;"",VLOOKUP(F373,TMSAETZE,2,),""),"Copyright verletzt")</f>
        <v/>
      </c>
      <c r="H373" s="13"/>
      <c r="I373" s="57" t="str">
        <f t="shared" si="57"/>
        <v/>
      </c>
      <c r="J373" s="58" t="str">
        <f t="shared" si="58"/>
        <v/>
      </c>
      <c r="K373" s="58" t="str">
        <f t="shared" si="59"/>
        <v/>
      </c>
      <c r="L373" s="58" t="str">
        <f t="shared" si="60"/>
        <v/>
      </c>
      <c r="M373" s="58" t="str">
        <f t="shared" si="61"/>
        <v/>
      </c>
      <c r="N373" s="33"/>
      <c r="O373" s="33"/>
      <c r="P373" s="106" t="str">
        <f t="shared" si="66"/>
        <v/>
      </c>
      <c r="Q373" s="156"/>
      <c r="R373" s="33">
        <v>0</v>
      </c>
      <c r="S373" s="156"/>
      <c r="T373" s="156"/>
      <c r="U373" s="63" t="str">
        <f t="shared" si="63"/>
        <v/>
      </c>
      <c r="V373" s="54" t="str">
        <f t="shared" si="64"/>
        <v/>
      </c>
      <c r="W373" s="79"/>
      <c r="X373" s="104"/>
      <c r="Y373" s="116" t="str">
        <f t="shared" si="62"/>
        <v/>
      </c>
      <c r="Z373" s="62" t="str">
        <f t="shared" si="67"/>
        <v/>
      </c>
    </row>
    <row r="374" spans="1:26" s="12" customFormat="1" ht="65.099999999999994" customHeight="1" thickBot="1" x14ac:dyDescent="0.25">
      <c r="A374" s="13" t="s">
        <v>69</v>
      </c>
      <c r="B374" s="2"/>
      <c r="C374" s="2"/>
      <c r="D374" s="167" t="str">
        <f t="shared" si="65"/>
        <v xml:space="preserve"> / </v>
      </c>
      <c r="E374" s="67">
        <v>365</v>
      </c>
      <c r="F374" s="53"/>
      <c r="G374" s="54" t="str">
        <f>IF('(c) Copyricht DQS Gruppe 2024'!$XFD$3="© D Q S B IT 2020",IF(F374&lt;&gt;"",VLOOKUP(F374,TMSAETZE,2,),""),"Copyright verletzt")</f>
        <v/>
      </c>
      <c r="H374" s="13"/>
      <c r="I374" s="57" t="str">
        <f t="shared" si="57"/>
        <v/>
      </c>
      <c r="J374" s="58" t="str">
        <f t="shared" si="58"/>
        <v/>
      </c>
      <c r="K374" s="58" t="str">
        <f t="shared" si="59"/>
        <v/>
      </c>
      <c r="L374" s="58" t="str">
        <f t="shared" si="60"/>
        <v/>
      </c>
      <c r="M374" s="58" t="str">
        <f t="shared" si="61"/>
        <v/>
      </c>
      <c r="N374" s="33"/>
      <c r="O374" s="33"/>
      <c r="P374" s="106" t="str">
        <f t="shared" si="66"/>
        <v/>
      </c>
      <c r="Q374" s="156"/>
      <c r="R374" s="33">
        <v>0</v>
      </c>
      <c r="S374" s="156"/>
      <c r="T374" s="156"/>
      <c r="U374" s="63" t="str">
        <f t="shared" si="63"/>
        <v/>
      </c>
      <c r="V374" s="54" t="str">
        <f t="shared" si="64"/>
        <v/>
      </c>
      <c r="W374" s="79"/>
      <c r="X374" s="104"/>
      <c r="Y374" s="116" t="str">
        <f t="shared" si="62"/>
        <v/>
      </c>
      <c r="Z374" s="62" t="str">
        <f t="shared" si="67"/>
        <v/>
      </c>
    </row>
    <row r="375" spans="1:26" s="12" customFormat="1" ht="65.099999999999994" customHeight="1" thickBot="1" x14ac:dyDescent="0.25">
      <c r="A375" s="13" t="s">
        <v>69</v>
      </c>
      <c r="B375" s="2"/>
      <c r="C375" s="2"/>
      <c r="D375" s="167" t="str">
        <f t="shared" si="65"/>
        <v xml:space="preserve"> / </v>
      </c>
      <c r="E375" s="67">
        <v>366</v>
      </c>
      <c r="F375" s="53"/>
      <c r="G375" s="54" t="str">
        <f>IF('(c) Copyricht DQS Gruppe 2024'!$XFD$3="© D Q S B IT 2020",IF(F375&lt;&gt;"",VLOOKUP(F375,TMSAETZE,2,),""),"Copyright verletzt")</f>
        <v/>
      </c>
      <c r="H375" s="13"/>
      <c r="I375" s="57" t="str">
        <f t="shared" si="57"/>
        <v/>
      </c>
      <c r="J375" s="58" t="str">
        <f t="shared" si="58"/>
        <v/>
      </c>
      <c r="K375" s="58" t="str">
        <f t="shared" si="59"/>
        <v/>
      </c>
      <c r="L375" s="58" t="str">
        <f t="shared" si="60"/>
        <v/>
      </c>
      <c r="M375" s="58" t="str">
        <f t="shared" si="61"/>
        <v/>
      </c>
      <c r="N375" s="33"/>
      <c r="O375" s="33"/>
      <c r="P375" s="106" t="str">
        <f t="shared" si="66"/>
        <v/>
      </c>
      <c r="Q375" s="156"/>
      <c r="R375" s="33">
        <v>0</v>
      </c>
      <c r="S375" s="156"/>
      <c r="T375" s="156"/>
      <c r="U375" s="63" t="str">
        <f t="shared" si="63"/>
        <v/>
      </c>
      <c r="V375" s="54" t="str">
        <f t="shared" si="64"/>
        <v/>
      </c>
      <c r="W375" s="79"/>
      <c r="X375" s="104"/>
      <c r="Y375" s="116" t="str">
        <f t="shared" si="62"/>
        <v/>
      </c>
      <c r="Z375" s="62" t="str">
        <f t="shared" si="67"/>
        <v/>
      </c>
    </row>
    <row r="376" spans="1:26" s="12" customFormat="1" ht="65.099999999999994" customHeight="1" thickBot="1" x14ac:dyDescent="0.25">
      <c r="A376" s="13" t="s">
        <v>69</v>
      </c>
      <c r="B376" s="2"/>
      <c r="C376" s="2"/>
      <c r="D376" s="167" t="str">
        <f t="shared" si="65"/>
        <v xml:space="preserve"> / </v>
      </c>
      <c r="E376" s="67">
        <v>367</v>
      </c>
      <c r="F376" s="53"/>
      <c r="G376" s="54" t="str">
        <f>IF('(c) Copyricht DQS Gruppe 2024'!$XFD$3="© D Q S B IT 2020",IF(F376&lt;&gt;"",VLOOKUP(F376,TMSAETZE,2,),""),"Copyright verletzt")</f>
        <v/>
      </c>
      <c r="H376" s="13"/>
      <c r="I376" s="57" t="str">
        <f t="shared" si="57"/>
        <v/>
      </c>
      <c r="J376" s="58" t="str">
        <f t="shared" si="58"/>
        <v/>
      </c>
      <c r="K376" s="58" t="str">
        <f t="shared" si="59"/>
        <v/>
      </c>
      <c r="L376" s="58" t="str">
        <f t="shared" si="60"/>
        <v/>
      </c>
      <c r="M376" s="58" t="str">
        <f t="shared" si="61"/>
        <v/>
      </c>
      <c r="N376" s="33"/>
      <c r="O376" s="33"/>
      <c r="P376" s="106" t="str">
        <f t="shared" si="66"/>
        <v/>
      </c>
      <c r="Q376" s="156"/>
      <c r="R376" s="33">
        <v>0</v>
      </c>
      <c r="S376" s="156"/>
      <c r="T376" s="156"/>
      <c r="U376" s="63" t="str">
        <f t="shared" si="63"/>
        <v/>
      </c>
      <c r="V376" s="54" t="str">
        <f t="shared" si="64"/>
        <v/>
      </c>
      <c r="W376" s="79"/>
      <c r="X376" s="104"/>
      <c r="Y376" s="116" t="str">
        <f t="shared" si="62"/>
        <v/>
      </c>
      <c r="Z376" s="62" t="str">
        <f t="shared" si="67"/>
        <v/>
      </c>
    </row>
    <row r="377" spans="1:26" s="12" customFormat="1" ht="65.099999999999994" customHeight="1" thickBot="1" x14ac:dyDescent="0.25">
      <c r="A377" s="13" t="s">
        <v>69</v>
      </c>
      <c r="B377" s="2"/>
      <c r="C377" s="2"/>
      <c r="D377" s="167" t="str">
        <f t="shared" si="65"/>
        <v xml:space="preserve"> / </v>
      </c>
      <c r="E377" s="67">
        <v>368</v>
      </c>
      <c r="F377" s="53"/>
      <c r="G377" s="54" t="str">
        <f>IF('(c) Copyricht DQS Gruppe 2024'!$XFD$3="© D Q S B IT 2020",IF(F377&lt;&gt;"",VLOOKUP(F377,TMSAETZE,2,),""),"Copyright verletzt")</f>
        <v/>
      </c>
      <c r="H377" s="13"/>
      <c r="I377" s="57" t="str">
        <f t="shared" si="57"/>
        <v/>
      </c>
      <c r="J377" s="58" t="str">
        <f t="shared" si="58"/>
        <v/>
      </c>
      <c r="K377" s="58" t="str">
        <f t="shared" si="59"/>
        <v/>
      </c>
      <c r="L377" s="58" t="str">
        <f t="shared" si="60"/>
        <v/>
      </c>
      <c r="M377" s="58" t="str">
        <f t="shared" si="61"/>
        <v/>
      </c>
      <c r="N377" s="33"/>
      <c r="O377" s="33"/>
      <c r="P377" s="106" t="str">
        <f t="shared" si="66"/>
        <v/>
      </c>
      <c r="Q377" s="156"/>
      <c r="R377" s="33">
        <v>0</v>
      </c>
      <c r="S377" s="156"/>
      <c r="T377" s="156"/>
      <c r="U377" s="63" t="str">
        <f t="shared" si="63"/>
        <v/>
      </c>
      <c r="V377" s="54" t="str">
        <f t="shared" si="64"/>
        <v/>
      </c>
      <c r="W377" s="79"/>
      <c r="X377" s="104"/>
      <c r="Y377" s="116" t="str">
        <f t="shared" si="62"/>
        <v/>
      </c>
      <c r="Z377" s="62" t="str">
        <f t="shared" si="67"/>
        <v/>
      </c>
    </row>
    <row r="378" spans="1:26" s="12" customFormat="1" ht="65.099999999999994" customHeight="1" thickBot="1" x14ac:dyDescent="0.25">
      <c r="A378" s="13" t="s">
        <v>69</v>
      </c>
      <c r="B378" s="2"/>
      <c r="C378" s="2"/>
      <c r="D378" s="167" t="str">
        <f t="shared" si="65"/>
        <v xml:space="preserve"> / </v>
      </c>
      <c r="E378" s="67">
        <v>369</v>
      </c>
      <c r="F378" s="53"/>
      <c r="G378" s="54" t="str">
        <f>IF('(c) Copyricht DQS Gruppe 2024'!$XFD$3="© D Q S B IT 2020",IF(F378&lt;&gt;"",VLOOKUP(F378,TMSAETZE,2,),""),"Copyright verletzt")</f>
        <v/>
      </c>
      <c r="H378" s="13"/>
      <c r="I378" s="57" t="str">
        <f t="shared" si="57"/>
        <v/>
      </c>
      <c r="J378" s="58" t="str">
        <f t="shared" si="58"/>
        <v/>
      </c>
      <c r="K378" s="58" t="str">
        <f t="shared" si="59"/>
        <v/>
      </c>
      <c r="L378" s="58" t="str">
        <f t="shared" si="60"/>
        <v/>
      </c>
      <c r="M378" s="58" t="str">
        <f t="shared" si="61"/>
        <v/>
      </c>
      <c r="N378" s="33"/>
      <c r="O378" s="33"/>
      <c r="P378" s="106" t="str">
        <f t="shared" si="66"/>
        <v/>
      </c>
      <c r="Q378" s="156"/>
      <c r="R378" s="33">
        <v>0</v>
      </c>
      <c r="S378" s="156"/>
      <c r="T378" s="156"/>
      <c r="U378" s="63" t="str">
        <f t="shared" si="63"/>
        <v/>
      </c>
      <c r="V378" s="54" t="str">
        <f t="shared" si="64"/>
        <v/>
      </c>
      <c r="W378" s="79"/>
      <c r="X378" s="104"/>
      <c r="Y378" s="116" t="str">
        <f t="shared" si="62"/>
        <v/>
      </c>
      <c r="Z378" s="62" t="str">
        <f t="shared" si="67"/>
        <v/>
      </c>
    </row>
    <row r="379" spans="1:26" s="12" customFormat="1" ht="65.099999999999994" customHeight="1" thickBot="1" x14ac:dyDescent="0.25">
      <c r="A379" s="13" t="s">
        <v>69</v>
      </c>
      <c r="B379" s="2"/>
      <c r="C379" s="2"/>
      <c r="D379" s="167" t="str">
        <f t="shared" si="65"/>
        <v xml:space="preserve"> / </v>
      </c>
      <c r="E379" s="67">
        <v>370</v>
      </c>
      <c r="F379" s="53"/>
      <c r="G379" s="54" t="str">
        <f>IF('(c) Copyricht DQS Gruppe 2024'!$XFD$3="© D Q S B IT 2020",IF(F379&lt;&gt;"",VLOOKUP(F379,TMSAETZE,2,),""),"Copyright verletzt")</f>
        <v/>
      </c>
      <c r="H379" s="13"/>
      <c r="I379" s="57" t="str">
        <f t="shared" si="57"/>
        <v/>
      </c>
      <c r="J379" s="58" t="str">
        <f t="shared" si="58"/>
        <v/>
      </c>
      <c r="K379" s="58" t="str">
        <f t="shared" si="59"/>
        <v/>
      </c>
      <c r="L379" s="58" t="str">
        <f t="shared" si="60"/>
        <v/>
      </c>
      <c r="M379" s="58" t="str">
        <f t="shared" si="61"/>
        <v/>
      </c>
      <c r="N379" s="33"/>
      <c r="O379" s="33"/>
      <c r="P379" s="106" t="str">
        <f t="shared" si="66"/>
        <v/>
      </c>
      <c r="Q379" s="156"/>
      <c r="R379" s="33">
        <v>0</v>
      </c>
      <c r="S379" s="156"/>
      <c r="T379" s="156"/>
      <c r="U379" s="63" t="str">
        <f t="shared" si="63"/>
        <v/>
      </c>
      <c r="V379" s="54" t="str">
        <f t="shared" si="64"/>
        <v/>
      </c>
      <c r="W379" s="79"/>
      <c r="X379" s="104"/>
      <c r="Y379" s="116" t="str">
        <f t="shared" si="62"/>
        <v/>
      </c>
      <c r="Z379" s="62" t="str">
        <f t="shared" si="67"/>
        <v/>
      </c>
    </row>
    <row r="380" spans="1:26" s="12" customFormat="1" ht="65.099999999999994" customHeight="1" thickBot="1" x14ac:dyDescent="0.25">
      <c r="A380" s="13" t="s">
        <v>69</v>
      </c>
      <c r="B380" s="2"/>
      <c r="C380" s="2"/>
      <c r="D380" s="167" t="str">
        <f t="shared" si="65"/>
        <v xml:space="preserve"> / </v>
      </c>
      <c r="E380" s="67">
        <v>371</v>
      </c>
      <c r="F380" s="53"/>
      <c r="G380" s="54" t="str">
        <f>IF('(c) Copyricht DQS Gruppe 2024'!$XFD$3="© D Q S B IT 2020",IF(F380&lt;&gt;"",VLOOKUP(F380,TMSAETZE,2,),""),"Copyright verletzt")</f>
        <v/>
      </c>
      <c r="H380" s="13"/>
      <c r="I380" s="57" t="str">
        <f t="shared" si="57"/>
        <v/>
      </c>
      <c r="J380" s="58" t="str">
        <f t="shared" si="58"/>
        <v/>
      </c>
      <c r="K380" s="58" t="str">
        <f t="shared" si="59"/>
        <v/>
      </c>
      <c r="L380" s="58" t="str">
        <f t="shared" si="60"/>
        <v/>
      </c>
      <c r="M380" s="58" t="str">
        <f t="shared" si="61"/>
        <v/>
      </c>
      <c r="N380" s="33"/>
      <c r="O380" s="33"/>
      <c r="P380" s="106" t="str">
        <f t="shared" si="66"/>
        <v/>
      </c>
      <c r="Q380" s="156"/>
      <c r="R380" s="33">
        <v>0</v>
      </c>
      <c r="S380" s="156"/>
      <c r="T380" s="156"/>
      <c r="U380" s="63" t="str">
        <f t="shared" si="63"/>
        <v/>
      </c>
      <c r="V380" s="54" t="str">
        <f t="shared" si="64"/>
        <v/>
      </c>
      <c r="W380" s="79"/>
      <c r="X380" s="104"/>
      <c r="Y380" s="116" t="str">
        <f t="shared" si="62"/>
        <v/>
      </c>
      <c r="Z380" s="62" t="str">
        <f t="shared" si="67"/>
        <v/>
      </c>
    </row>
    <row r="381" spans="1:26" s="12" customFormat="1" ht="65.099999999999994" customHeight="1" thickBot="1" x14ac:dyDescent="0.25">
      <c r="A381" s="13" t="s">
        <v>69</v>
      </c>
      <c r="B381" s="2"/>
      <c r="C381" s="2"/>
      <c r="D381" s="167" t="str">
        <f t="shared" si="65"/>
        <v xml:space="preserve"> / </v>
      </c>
      <c r="E381" s="67">
        <v>372</v>
      </c>
      <c r="F381" s="53"/>
      <c r="G381" s="54" t="str">
        <f>IF('(c) Copyricht DQS Gruppe 2024'!$XFD$3="© D Q S B IT 2020",IF(F381&lt;&gt;"",VLOOKUP(F381,TMSAETZE,2,),""),"Copyright verletzt")</f>
        <v/>
      </c>
      <c r="H381" s="13"/>
      <c r="I381" s="57" t="str">
        <f t="shared" si="57"/>
        <v/>
      </c>
      <c r="J381" s="58" t="str">
        <f t="shared" si="58"/>
        <v/>
      </c>
      <c r="K381" s="58" t="str">
        <f t="shared" si="59"/>
        <v/>
      </c>
      <c r="L381" s="58" t="str">
        <f t="shared" si="60"/>
        <v/>
      </c>
      <c r="M381" s="58" t="str">
        <f t="shared" si="61"/>
        <v/>
      </c>
      <c r="N381" s="33"/>
      <c r="O381" s="33"/>
      <c r="P381" s="106" t="str">
        <f t="shared" si="66"/>
        <v/>
      </c>
      <c r="Q381" s="156"/>
      <c r="R381" s="33">
        <v>0</v>
      </c>
      <c r="S381" s="156"/>
      <c r="T381" s="156"/>
      <c r="U381" s="63" t="str">
        <f t="shared" si="63"/>
        <v/>
      </c>
      <c r="V381" s="54" t="str">
        <f t="shared" si="64"/>
        <v/>
      </c>
      <c r="W381" s="79"/>
      <c r="X381" s="104"/>
      <c r="Y381" s="116" t="str">
        <f t="shared" si="62"/>
        <v/>
      </c>
      <c r="Z381" s="62" t="str">
        <f t="shared" si="67"/>
        <v/>
      </c>
    </row>
    <row r="382" spans="1:26" s="12" customFormat="1" ht="65.099999999999994" customHeight="1" thickBot="1" x14ac:dyDescent="0.25">
      <c r="A382" s="13" t="s">
        <v>69</v>
      </c>
      <c r="B382" s="2"/>
      <c r="C382" s="2"/>
      <c r="D382" s="167" t="str">
        <f t="shared" si="65"/>
        <v xml:space="preserve"> / </v>
      </c>
      <c r="E382" s="67">
        <v>373</v>
      </c>
      <c r="F382" s="53"/>
      <c r="G382" s="54" t="str">
        <f>IF('(c) Copyricht DQS Gruppe 2024'!$XFD$3="© D Q S B IT 2020",IF(F382&lt;&gt;"",VLOOKUP(F382,TMSAETZE,2,),""),"Copyright verletzt")</f>
        <v/>
      </c>
      <c r="H382" s="13"/>
      <c r="I382" s="57" t="str">
        <f t="shared" si="57"/>
        <v/>
      </c>
      <c r="J382" s="58" t="str">
        <f t="shared" si="58"/>
        <v/>
      </c>
      <c r="K382" s="58" t="str">
        <f t="shared" si="59"/>
        <v/>
      </c>
      <c r="L382" s="58" t="str">
        <f t="shared" si="60"/>
        <v/>
      </c>
      <c r="M382" s="58" t="str">
        <f t="shared" si="61"/>
        <v/>
      </c>
      <c r="N382" s="33"/>
      <c r="O382" s="33"/>
      <c r="P382" s="106" t="str">
        <f t="shared" si="66"/>
        <v/>
      </c>
      <c r="Q382" s="156"/>
      <c r="R382" s="33">
        <v>0</v>
      </c>
      <c r="S382" s="156"/>
      <c r="T382" s="156"/>
      <c r="U382" s="63" t="str">
        <f t="shared" si="63"/>
        <v/>
      </c>
      <c r="V382" s="54" t="str">
        <f t="shared" si="64"/>
        <v/>
      </c>
      <c r="W382" s="79"/>
      <c r="X382" s="104"/>
      <c r="Y382" s="116" t="str">
        <f t="shared" si="62"/>
        <v/>
      </c>
      <c r="Z382" s="62" t="str">
        <f t="shared" si="67"/>
        <v/>
      </c>
    </row>
    <row r="383" spans="1:26" s="12" customFormat="1" ht="65.099999999999994" customHeight="1" thickBot="1" x14ac:dyDescent="0.25">
      <c r="A383" s="13" t="s">
        <v>69</v>
      </c>
      <c r="B383" s="2"/>
      <c r="C383" s="2"/>
      <c r="D383" s="167" t="str">
        <f t="shared" si="65"/>
        <v xml:space="preserve"> / </v>
      </c>
      <c r="E383" s="67">
        <v>374</v>
      </c>
      <c r="F383" s="53"/>
      <c r="G383" s="54" t="str">
        <f>IF('(c) Copyricht DQS Gruppe 2024'!$XFD$3="© D Q S B IT 2020",IF(F383&lt;&gt;"",VLOOKUP(F383,TMSAETZE,2,),""),"Copyright verletzt")</f>
        <v/>
      </c>
      <c r="H383" s="13"/>
      <c r="I383" s="57" t="str">
        <f t="shared" si="57"/>
        <v/>
      </c>
      <c r="J383" s="58" t="str">
        <f t="shared" si="58"/>
        <v/>
      </c>
      <c r="K383" s="58" t="str">
        <f t="shared" si="59"/>
        <v/>
      </c>
      <c r="L383" s="58" t="str">
        <f t="shared" si="60"/>
        <v/>
      </c>
      <c r="M383" s="58" t="str">
        <f t="shared" si="61"/>
        <v/>
      </c>
      <c r="N383" s="33"/>
      <c r="O383" s="33"/>
      <c r="P383" s="106" t="str">
        <f t="shared" si="66"/>
        <v/>
      </c>
      <c r="Q383" s="156"/>
      <c r="R383" s="33">
        <v>0</v>
      </c>
      <c r="S383" s="156"/>
      <c r="T383" s="156"/>
      <c r="U383" s="63" t="str">
        <f t="shared" si="63"/>
        <v/>
      </c>
      <c r="V383" s="54" t="str">
        <f t="shared" si="64"/>
        <v/>
      </c>
      <c r="W383" s="79"/>
      <c r="X383" s="104"/>
      <c r="Y383" s="116" t="str">
        <f t="shared" si="62"/>
        <v/>
      </c>
      <c r="Z383" s="62" t="str">
        <f t="shared" si="67"/>
        <v/>
      </c>
    </row>
    <row r="384" spans="1:26" s="12" customFormat="1" ht="65.099999999999994" customHeight="1" thickBot="1" x14ac:dyDescent="0.25">
      <c r="A384" s="13" t="s">
        <v>69</v>
      </c>
      <c r="B384" s="2"/>
      <c r="C384" s="2"/>
      <c r="D384" s="167" t="str">
        <f t="shared" si="65"/>
        <v xml:space="preserve"> / </v>
      </c>
      <c r="E384" s="67">
        <v>375</v>
      </c>
      <c r="F384" s="53"/>
      <c r="G384" s="54" t="str">
        <f>IF('(c) Copyricht DQS Gruppe 2024'!$XFD$3="© D Q S B IT 2020",IF(F384&lt;&gt;"",VLOOKUP(F384,TMSAETZE,2,),""),"Copyright verletzt")</f>
        <v/>
      </c>
      <c r="H384" s="13"/>
      <c r="I384" s="57" t="str">
        <f t="shared" si="57"/>
        <v/>
      </c>
      <c r="J384" s="58" t="str">
        <f t="shared" si="58"/>
        <v/>
      </c>
      <c r="K384" s="58" t="str">
        <f t="shared" si="59"/>
        <v/>
      </c>
      <c r="L384" s="58" t="str">
        <f t="shared" si="60"/>
        <v/>
      </c>
      <c r="M384" s="58" t="str">
        <f t="shared" si="61"/>
        <v/>
      </c>
      <c r="N384" s="33"/>
      <c r="O384" s="33"/>
      <c r="P384" s="106" t="str">
        <f t="shared" si="66"/>
        <v/>
      </c>
      <c r="Q384" s="156"/>
      <c r="R384" s="33">
        <v>0</v>
      </c>
      <c r="S384" s="156"/>
      <c r="T384" s="156"/>
      <c r="U384" s="63" t="str">
        <f t="shared" si="63"/>
        <v/>
      </c>
      <c r="V384" s="54" t="str">
        <f t="shared" si="64"/>
        <v/>
      </c>
      <c r="W384" s="79"/>
      <c r="X384" s="104"/>
      <c r="Y384" s="116" t="str">
        <f t="shared" si="62"/>
        <v/>
      </c>
      <c r="Z384" s="62" t="str">
        <f t="shared" si="67"/>
        <v/>
      </c>
    </row>
    <row r="385" spans="1:26" s="12" customFormat="1" ht="65.099999999999994" customHeight="1" thickBot="1" x14ac:dyDescent="0.25">
      <c r="A385" s="13" t="s">
        <v>69</v>
      </c>
      <c r="B385" s="2"/>
      <c r="C385" s="2"/>
      <c r="D385" s="167" t="str">
        <f t="shared" si="65"/>
        <v xml:space="preserve"> / </v>
      </c>
      <c r="E385" s="67">
        <v>376</v>
      </c>
      <c r="F385" s="53"/>
      <c r="G385" s="54" t="str">
        <f>IF('(c) Copyricht DQS Gruppe 2024'!$XFD$3="© D Q S B IT 2020",IF(F385&lt;&gt;"",VLOOKUP(F385,TMSAETZE,2,),""),"Copyright verletzt")</f>
        <v/>
      </c>
      <c r="H385" s="13"/>
      <c r="I385" s="57" t="str">
        <f t="shared" si="57"/>
        <v/>
      </c>
      <c r="J385" s="58" t="str">
        <f t="shared" si="58"/>
        <v/>
      </c>
      <c r="K385" s="58" t="str">
        <f t="shared" si="59"/>
        <v/>
      </c>
      <c r="L385" s="58" t="str">
        <f t="shared" si="60"/>
        <v/>
      </c>
      <c r="M385" s="58" t="str">
        <f t="shared" si="61"/>
        <v/>
      </c>
      <c r="N385" s="33"/>
      <c r="O385" s="33"/>
      <c r="P385" s="106" t="str">
        <f t="shared" si="66"/>
        <v/>
      </c>
      <c r="Q385" s="156"/>
      <c r="R385" s="33">
        <v>0</v>
      </c>
      <c r="S385" s="156"/>
      <c r="T385" s="156"/>
      <c r="U385" s="63" t="str">
        <f t="shared" si="63"/>
        <v/>
      </c>
      <c r="V385" s="54" t="str">
        <f t="shared" si="64"/>
        <v/>
      </c>
      <c r="W385" s="79"/>
      <c r="X385" s="104"/>
      <c r="Y385" s="116" t="str">
        <f t="shared" si="62"/>
        <v/>
      </c>
      <c r="Z385" s="62" t="str">
        <f t="shared" si="67"/>
        <v/>
      </c>
    </row>
    <row r="386" spans="1:26" s="12" customFormat="1" ht="65.099999999999994" customHeight="1" thickBot="1" x14ac:dyDescent="0.25">
      <c r="A386" s="13" t="s">
        <v>69</v>
      </c>
      <c r="B386" s="2"/>
      <c r="C386" s="2"/>
      <c r="D386" s="167" t="str">
        <f t="shared" si="65"/>
        <v xml:space="preserve"> / </v>
      </c>
      <c r="E386" s="67">
        <v>377</v>
      </c>
      <c r="F386" s="53"/>
      <c r="G386" s="54" t="str">
        <f>IF('(c) Copyricht DQS Gruppe 2024'!$XFD$3="© D Q S B IT 2020",IF(F386&lt;&gt;"",VLOOKUP(F386,TMSAETZE,2,),""),"Copyright verletzt")</f>
        <v/>
      </c>
      <c r="H386" s="13"/>
      <c r="I386" s="57" t="str">
        <f t="shared" si="57"/>
        <v/>
      </c>
      <c r="J386" s="58" t="str">
        <f t="shared" si="58"/>
        <v/>
      </c>
      <c r="K386" s="58" t="str">
        <f t="shared" si="59"/>
        <v/>
      </c>
      <c r="L386" s="58" t="str">
        <f t="shared" si="60"/>
        <v/>
      </c>
      <c r="M386" s="58" t="str">
        <f t="shared" si="61"/>
        <v/>
      </c>
      <c r="N386" s="33"/>
      <c r="O386" s="33"/>
      <c r="P386" s="106" t="str">
        <f t="shared" si="66"/>
        <v/>
      </c>
      <c r="Q386" s="156"/>
      <c r="R386" s="33">
        <v>0</v>
      </c>
      <c r="S386" s="156"/>
      <c r="T386" s="156"/>
      <c r="U386" s="63" t="str">
        <f t="shared" si="63"/>
        <v/>
      </c>
      <c r="V386" s="54" t="str">
        <f t="shared" si="64"/>
        <v/>
      </c>
      <c r="W386" s="79"/>
      <c r="X386" s="104"/>
      <c r="Y386" s="116" t="str">
        <f t="shared" si="62"/>
        <v/>
      </c>
      <c r="Z386" s="62" t="str">
        <f t="shared" si="67"/>
        <v/>
      </c>
    </row>
    <row r="387" spans="1:26" s="12" customFormat="1" ht="65.099999999999994" customHeight="1" thickBot="1" x14ac:dyDescent="0.25">
      <c r="A387" s="13" t="s">
        <v>69</v>
      </c>
      <c r="B387" s="2"/>
      <c r="C387" s="2"/>
      <c r="D387" s="167" t="str">
        <f t="shared" si="65"/>
        <v xml:space="preserve"> / </v>
      </c>
      <c r="E387" s="67">
        <v>378</v>
      </c>
      <c r="F387" s="53"/>
      <c r="G387" s="54" t="str">
        <f>IF('(c) Copyricht DQS Gruppe 2024'!$XFD$3="© D Q S B IT 2020",IF(F387&lt;&gt;"",VLOOKUP(F387,TMSAETZE,2,),""),"Copyright verletzt")</f>
        <v/>
      </c>
      <c r="H387" s="13"/>
      <c r="I387" s="57" t="str">
        <f t="shared" si="57"/>
        <v/>
      </c>
      <c r="J387" s="58" t="str">
        <f t="shared" si="58"/>
        <v/>
      </c>
      <c r="K387" s="58" t="str">
        <f t="shared" si="59"/>
        <v/>
      </c>
      <c r="L387" s="58" t="str">
        <f t="shared" si="60"/>
        <v/>
      </c>
      <c r="M387" s="58" t="str">
        <f t="shared" si="61"/>
        <v/>
      </c>
      <c r="N387" s="33"/>
      <c r="O387" s="33"/>
      <c r="P387" s="106" t="str">
        <f t="shared" si="66"/>
        <v/>
      </c>
      <c r="Q387" s="156"/>
      <c r="R387" s="33">
        <v>0</v>
      </c>
      <c r="S387" s="156"/>
      <c r="T387" s="156"/>
      <c r="U387" s="63" t="str">
        <f t="shared" si="63"/>
        <v/>
      </c>
      <c r="V387" s="54" t="str">
        <f t="shared" si="64"/>
        <v/>
      </c>
      <c r="W387" s="79"/>
      <c r="X387" s="104"/>
      <c r="Y387" s="116" t="str">
        <f t="shared" si="62"/>
        <v/>
      </c>
      <c r="Z387" s="62" t="str">
        <f t="shared" si="67"/>
        <v/>
      </c>
    </row>
    <row r="388" spans="1:26" s="12" customFormat="1" ht="65.099999999999994" customHeight="1" thickBot="1" x14ac:dyDescent="0.25">
      <c r="A388" s="13" t="s">
        <v>69</v>
      </c>
      <c r="B388" s="2"/>
      <c r="C388" s="2"/>
      <c r="D388" s="167" t="str">
        <f t="shared" si="65"/>
        <v xml:space="preserve"> / </v>
      </c>
      <c r="E388" s="67">
        <v>379</v>
      </c>
      <c r="F388" s="53"/>
      <c r="G388" s="54" t="str">
        <f>IF('(c) Copyricht DQS Gruppe 2024'!$XFD$3="© D Q S B IT 2020",IF(F388&lt;&gt;"",VLOOKUP(F388,TMSAETZE,2,),""),"Copyright verletzt")</f>
        <v/>
      </c>
      <c r="H388" s="13"/>
      <c r="I388" s="57" t="str">
        <f t="shared" si="57"/>
        <v/>
      </c>
      <c r="J388" s="58" t="str">
        <f t="shared" si="58"/>
        <v/>
      </c>
      <c r="K388" s="58" t="str">
        <f t="shared" si="59"/>
        <v/>
      </c>
      <c r="L388" s="58" t="str">
        <f t="shared" si="60"/>
        <v/>
      </c>
      <c r="M388" s="58" t="str">
        <f t="shared" si="61"/>
        <v/>
      </c>
      <c r="N388" s="33"/>
      <c r="O388" s="33"/>
      <c r="P388" s="106" t="str">
        <f t="shared" si="66"/>
        <v/>
      </c>
      <c r="Q388" s="156"/>
      <c r="R388" s="33">
        <v>0</v>
      </c>
      <c r="S388" s="156"/>
      <c r="T388" s="156"/>
      <c r="U388" s="63" t="str">
        <f t="shared" si="63"/>
        <v/>
      </c>
      <c r="V388" s="54" t="str">
        <f t="shared" si="64"/>
        <v/>
      </c>
      <c r="W388" s="79"/>
      <c r="X388" s="104"/>
      <c r="Y388" s="116" t="str">
        <f t="shared" si="62"/>
        <v/>
      </c>
      <c r="Z388" s="62" t="str">
        <f t="shared" si="67"/>
        <v/>
      </c>
    </row>
    <row r="389" spans="1:26" s="12" customFormat="1" ht="65.099999999999994" customHeight="1" thickBot="1" x14ac:dyDescent="0.25">
      <c r="A389" s="13" t="s">
        <v>69</v>
      </c>
      <c r="B389" s="2"/>
      <c r="C389" s="2"/>
      <c r="D389" s="167" t="str">
        <f t="shared" si="65"/>
        <v xml:space="preserve"> / </v>
      </c>
      <c r="E389" s="67">
        <v>380</v>
      </c>
      <c r="F389" s="53"/>
      <c r="G389" s="54" t="str">
        <f>IF('(c) Copyricht DQS Gruppe 2024'!$XFD$3="© D Q S B IT 2020",IF(F389&lt;&gt;"",VLOOKUP(F389,TMSAETZE,2,),""),"Copyright verletzt")</f>
        <v/>
      </c>
      <c r="H389" s="13"/>
      <c r="I389" s="57" t="str">
        <f t="shared" si="57"/>
        <v/>
      </c>
      <c r="J389" s="58" t="str">
        <f t="shared" si="58"/>
        <v/>
      </c>
      <c r="K389" s="58" t="str">
        <f t="shared" si="59"/>
        <v/>
      </c>
      <c r="L389" s="58" t="str">
        <f t="shared" si="60"/>
        <v/>
      </c>
      <c r="M389" s="58" t="str">
        <f t="shared" si="61"/>
        <v/>
      </c>
      <c r="N389" s="33"/>
      <c r="O389" s="33"/>
      <c r="P389" s="106" t="str">
        <f t="shared" si="66"/>
        <v/>
      </c>
      <c r="Q389" s="156"/>
      <c r="R389" s="33">
        <v>0</v>
      </c>
      <c r="S389" s="156"/>
      <c r="T389" s="156"/>
      <c r="U389" s="63" t="str">
        <f t="shared" si="63"/>
        <v/>
      </c>
      <c r="V389" s="54" t="str">
        <f t="shared" si="64"/>
        <v/>
      </c>
      <c r="W389" s="79"/>
      <c r="X389" s="104"/>
      <c r="Y389" s="116" t="str">
        <f t="shared" si="62"/>
        <v/>
      </c>
      <c r="Z389" s="62" t="str">
        <f t="shared" si="67"/>
        <v/>
      </c>
    </row>
    <row r="390" spans="1:26" s="12" customFormat="1" ht="65.099999999999994" customHeight="1" thickBot="1" x14ac:dyDescent="0.25">
      <c r="A390" s="13" t="s">
        <v>69</v>
      </c>
      <c r="B390" s="2"/>
      <c r="C390" s="2"/>
      <c r="D390" s="167" t="str">
        <f t="shared" si="65"/>
        <v xml:space="preserve"> / </v>
      </c>
      <c r="E390" s="67">
        <v>381</v>
      </c>
      <c r="F390" s="53"/>
      <c r="G390" s="54" t="str">
        <f>IF('(c) Copyricht DQS Gruppe 2024'!$XFD$3="© D Q S B IT 2020",IF(F390&lt;&gt;"",VLOOKUP(F390,TMSAETZE,2,),""),"Copyright verletzt")</f>
        <v/>
      </c>
      <c r="H390" s="13"/>
      <c r="I390" s="57" t="str">
        <f t="shared" si="57"/>
        <v/>
      </c>
      <c r="J390" s="58" t="str">
        <f t="shared" si="58"/>
        <v/>
      </c>
      <c r="K390" s="58" t="str">
        <f t="shared" si="59"/>
        <v/>
      </c>
      <c r="L390" s="58" t="str">
        <f t="shared" si="60"/>
        <v/>
      </c>
      <c r="M390" s="58" t="str">
        <f t="shared" si="61"/>
        <v/>
      </c>
      <c r="N390" s="33"/>
      <c r="O390" s="33"/>
      <c r="P390" s="106" t="str">
        <f t="shared" si="66"/>
        <v/>
      </c>
      <c r="Q390" s="156"/>
      <c r="R390" s="33">
        <v>0</v>
      </c>
      <c r="S390" s="156"/>
      <c r="T390" s="156"/>
      <c r="U390" s="63" t="str">
        <f t="shared" si="63"/>
        <v/>
      </c>
      <c r="V390" s="54" t="str">
        <f t="shared" si="64"/>
        <v/>
      </c>
      <c r="W390" s="79"/>
      <c r="X390" s="104"/>
      <c r="Y390" s="116" t="str">
        <f t="shared" si="62"/>
        <v/>
      </c>
      <c r="Z390" s="62" t="str">
        <f t="shared" si="67"/>
        <v/>
      </c>
    </row>
    <row r="391" spans="1:26" s="12" customFormat="1" ht="65.099999999999994" customHeight="1" thickBot="1" x14ac:dyDescent="0.25">
      <c r="A391" s="13" t="s">
        <v>69</v>
      </c>
      <c r="B391" s="2"/>
      <c r="C391" s="2"/>
      <c r="D391" s="167" t="str">
        <f t="shared" si="65"/>
        <v xml:space="preserve"> / </v>
      </c>
      <c r="E391" s="67">
        <v>382</v>
      </c>
      <c r="F391" s="53"/>
      <c r="G391" s="54" t="str">
        <f>IF('(c) Copyricht DQS Gruppe 2024'!$XFD$3="© D Q S B IT 2020",IF(F391&lt;&gt;"",VLOOKUP(F391,TMSAETZE,2,),""),"Copyright verletzt")</f>
        <v/>
      </c>
      <c r="H391" s="13"/>
      <c r="I391" s="57" t="str">
        <f t="shared" si="57"/>
        <v/>
      </c>
      <c r="J391" s="58" t="str">
        <f t="shared" si="58"/>
        <v/>
      </c>
      <c r="K391" s="58" t="str">
        <f t="shared" si="59"/>
        <v/>
      </c>
      <c r="L391" s="58" t="str">
        <f t="shared" si="60"/>
        <v/>
      </c>
      <c r="M391" s="58" t="str">
        <f t="shared" si="61"/>
        <v/>
      </c>
      <c r="N391" s="33"/>
      <c r="O391" s="33"/>
      <c r="P391" s="106" t="str">
        <f t="shared" si="66"/>
        <v/>
      </c>
      <c r="Q391" s="156"/>
      <c r="R391" s="33">
        <v>0</v>
      </c>
      <c r="S391" s="156"/>
      <c r="T391" s="156"/>
      <c r="U391" s="63" t="str">
        <f t="shared" si="63"/>
        <v/>
      </c>
      <c r="V391" s="54" t="str">
        <f t="shared" si="64"/>
        <v/>
      </c>
      <c r="W391" s="79"/>
      <c r="X391" s="104"/>
      <c r="Y391" s="116" t="str">
        <f t="shared" si="62"/>
        <v/>
      </c>
      <c r="Z391" s="62" t="str">
        <f t="shared" si="67"/>
        <v/>
      </c>
    </row>
    <row r="392" spans="1:26" s="12" customFormat="1" ht="65.099999999999994" customHeight="1" thickBot="1" x14ac:dyDescent="0.25">
      <c r="A392" s="13" t="s">
        <v>69</v>
      </c>
      <c r="B392" s="2"/>
      <c r="C392" s="2"/>
      <c r="D392" s="167" t="str">
        <f t="shared" si="65"/>
        <v xml:space="preserve"> / </v>
      </c>
      <c r="E392" s="67">
        <v>383</v>
      </c>
      <c r="F392" s="53"/>
      <c r="G392" s="54" t="str">
        <f>IF('(c) Copyricht DQS Gruppe 2024'!$XFD$3="© D Q S B IT 2020",IF(F392&lt;&gt;"",VLOOKUP(F392,TMSAETZE,2,),""),"Copyright verletzt")</f>
        <v/>
      </c>
      <c r="H392" s="13"/>
      <c r="I392" s="57" t="str">
        <f t="shared" si="57"/>
        <v/>
      </c>
      <c r="J392" s="58" t="str">
        <f t="shared" si="58"/>
        <v/>
      </c>
      <c r="K392" s="58" t="str">
        <f t="shared" si="59"/>
        <v/>
      </c>
      <c r="L392" s="58" t="str">
        <f t="shared" si="60"/>
        <v/>
      </c>
      <c r="M392" s="58" t="str">
        <f t="shared" si="61"/>
        <v/>
      </c>
      <c r="N392" s="33"/>
      <c r="O392" s="33"/>
      <c r="P392" s="106" t="str">
        <f t="shared" si="66"/>
        <v/>
      </c>
      <c r="Q392" s="156"/>
      <c r="R392" s="33">
        <v>0</v>
      </c>
      <c r="S392" s="156"/>
      <c r="T392" s="156"/>
      <c r="U392" s="63" t="str">
        <f t="shared" si="63"/>
        <v/>
      </c>
      <c r="V392" s="54" t="str">
        <f t="shared" si="64"/>
        <v/>
      </c>
      <c r="W392" s="79"/>
      <c r="X392" s="104"/>
      <c r="Y392" s="116" t="str">
        <f t="shared" si="62"/>
        <v/>
      </c>
      <c r="Z392" s="62" t="str">
        <f t="shared" si="67"/>
        <v/>
      </c>
    </row>
    <row r="393" spans="1:26" s="12" customFormat="1" ht="65.099999999999994" customHeight="1" thickBot="1" x14ac:dyDescent="0.25">
      <c r="A393" s="13" t="s">
        <v>69</v>
      </c>
      <c r="B393" s="2"/>
      <c r="C393" s="2"/>
      <c r="D393" s="167" t="str">
        <f t="shared" si="65"/>
        <v xml:space="preserve"> / </v>
      </c>
      <c r="E393" s="67">
        <v>384</v>
      </c>
      <c r="F393" s="53"/>
      <c r="G393" s="54" t="str">
        <f>IF('(c) Copyricht DQS Gruppe 2024'!$XFD$3="© D Q S B IT 2020",IF(F393&lt;&gt;"",VLOOKUP(F393,TMSAETZE,2,),""),"Copyright verletzt")</f>
        <v/>
      </c>
      <c r="H393" s="13"/>
      <c r="I393" s="57" t="str">
        <f t="shared" ref="I393:I456" si="68">IF(F393&lt;&gt;"",$E$3&amp;$L$3,"")</f>
        <v/>
      </c>
      <c r="J393" s="58" t="str">
        <f t="shared" ref="J393:J456" si="69">IF(F393&lt;&gt;"",$E$4,"")</f>
        <v/>
      </c>
      <c r="K393" s="58" t="str">
        <f t="shared" ref="K393:K456" si="70">IF(F393&lt;&gt;"",$H$4,"")</f>
        <v/>
      </c>
      <c r="L393" s="58" t="str">
        <f t="shared" ref="L393:L456" si="71">IF($F393&lt;&gt;"",$I$4,"")</f>
        <v/>
      </c>
      <c r="M393" s="58" t="str">
        <f t="shared" ref="M393:M456" si="72">IF($F393&lt;&gt;"",$J$4,"")</f>
        <v/>
      </c>
      <c r="N393" s="33"/>
      <c r="O393" s="33"/>
      <c r="P393" s="106" t="str">
        <f t="shared" si="66"/>
        <v/>
      </c>
      <c r="Q393" s="156"/>
      <c r="R393" s="33">
        <v>0</v>
      </c>
      <c r="S393" s="156"/>
      <c r="T393" s="156"/>
      <c r="U393" s="63" t="str">
        <f t="shared" si="63"/>
        <v/>
      </c>
      <c r="V393" s="54" t="str">
        <f t="shared" si="64"/>
        <v/>
      </c>
      <c r="W393" s="79"/>
      <c r="X393" s="104"/>
      <c r="Y393" s="116" t="str">
        <f t="shared" ref="Y393:Y456" si="73">IF(F393&lt;&gt;"",VLOOKUP(F393,TMSAETZE,5),"")</f>
        <v/>
      </c>
      <c r="Z393" s="62" t="str">
        <f t="shared" si="67"/>
        <v/>
      </c>
    </row>
    <row r="394" spans="1:26" s="12" customFormat="1" ht="65.099999999999994" customHeight="1" thickBot="1" x14ac:dyDescent="0.25">
      <c r="A394" s="13" t="s">
        <v>69</v>
      </c>
      <c r="B394" s="2"/>
      <c r="C394" s="2"/>
      <c r="D394" s="167" t="str">
        <f t="shared" si="65"/>
        <v xml:space="preserve"> / </v>
      </c>
      <c r="E394" s="67">
        <v>385</v>
      </c>
      <c r="F394" s="53"/>
      <c r="G394" s="54" t="str">
        <f>IF('(c) Copyricht DQS Gruppe 2024'!$XFD$3="© D Q S B IT 2020",IF(F394&lt;&gt;"",VLOOKUP(F394,TMSAETZE,2,),""),"Copyright verletzt")</f>
        <v/>
      </c>
      <c r="H394" s="13"/>
      <c r="I394" s="57" t="str">
        <f t="shared" si="68"/>
        <v/>
      </c>
      <c r="J394" s="58" t="str">
        <f t="shared" si="69"/>
        <v/>
      </c>
      <c r="K394" s="58" t="str">
        <f t="shared" si="70"/>
        <v/>
      </c>
      <c r="L394" s="58" t="str">
        <f t="shared" si="71"/>
        <v/>
      </c>
      <c r="M394" s="58" t="str">
        <f t="shared" si="72"/>
        <v/>
      </c>
      <c r="N394" s="33"/>
      <c r="O394" s="33"/>
      <c r="P394" s="106" t="str">
        <f t="shared" si="66"/>
        <v/>
      </c>
      <c r="Q394" s="156"/>
      <c r="R394" s="33">
        <v>0</v>
      </c>
      <c r="S394" s="156"/>
      <c r="T394" s="156"/>
      <c r="U394" s="63" t="str">
        <f t="shared" ref="U394:U457" si="74">IF(F394&lt;&gt;"",IF((VLOOKUP(F394,TMSAETZE,4,0))="Kostensatz je Teilnehmerstunde",Q394*W394,IF((VLOOKUP(F394,TMSAETZE,4,0))="Kostensatz je Teilnehmerplatz pro Stunde",Q394*W394,W394)),"")</f>
        <v/>
      </c>
      <c r="V394" s="54" t="str">
        <f t="shared" ref="V394:V457" si="75">IF(F394&lt;&gt;"",VLOOKUP(F394,TMSAETZE,4,0)&amp;" "&amp;VLOOKUP(F394,TMSAETZE,3,0),"")</f>
        <v/>
      </c>
      <c r="W394" s="79"/>
      <c r="X394" s="104"/>
      <c r="Y394" s="116" t="str">
        <f t="shared" si="73"/>
        <v/>
      </c>
      <c r="Z394" s="62" t="str">
        <f t="shared" si="67"/>
        <v/>
      </c>
    </row>
    <row r="395" spans="1:26" s="12" customFormat="1" ht="65.099999999999994" customHeight="1" thickBot="1" x14ac:dyDescent="0.25">
      <c r="A395" s="13" t="s">
        <v>69</v>
      </c>
      <c r="B395" s="2"/>
      <c r="C395" s="2"/>
      <c r="D395" s="167" t="str">
        <f t="shared" ref="D395:D458" si="76">IF(F395&lt;&gt;45112,B395&amp;" / "&amp;C395,"Einzelmaßnahme / Präsenzmaßnahme")</f>
        <v xml:space="preserve"> / </v>
      </c>
      <c r="E395" s="67">
        <v>386</v>
      </c>
      <c r="F395" s="53"/>
      <c r="G395" s="54" t="str">
        <f>IF('(c) Copyricht DQS Gruppe 2024'!$XFD$3="© D Q S B IT 2020",IF(F395&lt;&gt;"",VLOOKUP(F395,TMSAETZE,2,),""),"Copyright verletzt")</f>
        <v/>
      </c>
      <c r="H395" s="13"/>
      <c r="I395" s="57" t="str">
        <f t="shared" si="68"/>
        <v/>
      </c>
      <c r="J395" s="58" t="str">
        <f t="shared" si="69"/>
        <v/>
      </c>
      <c r="K395" s="58" t="str">
        <f t="shared" si="70"/>
        <v/>
      </c>
      <c r="L395" s="58" t="str">
        <f t="shared" si="71"/>
        <v/>
      </c>
      <c r="M395" s="58" t="str">
        <f t="shared" si="72"/>
        <v/>
      </c>
      <c r="N395" s="33"/>
      <c r="O395" s="33"/>
      <c r="P395" s="106" t="str">
        <f t="shared" ref="P395:P458" si="77">IF(O395&lt;&gt;0,IF(O395&gt;8,"Achtung, kein §45 ggf. als §81 FBW Maßnahme beantragen!","OK"),"")</f>
        <v/>
      </c>
      <c r="Q395" s="156"/>
      <c r="R395" s="33">
        <v>0</v>
      </c>
      <c r="S395" s="156"/>
      <c r="T395" s="156"/>
      <c r="U395" s="63" t="str">
        <f t="shared" si="74"/>
        <v/>
      </c>
      <c r="V395" s="54" t="str">
        <f t="shared" si="75"/>
        <v/>
      </c>
      <c r="W395" s="79"/>
      <c r="X395" s="104"/>
      <c r="Y395" s="116" t="str">
        <f t="shared" si="73"/>
        <v/>
      </c>
      <c r="Z395" s="62" t="str">
        <f t="shared" ref="Z395:Z458" si="78">IF(F395&lt;&gt;"",IF(W395&gt;(Y395*1.25),"Achtung Typ 2 eintragen - prüfung BA",IF(W395&gt;Y395,"Stichprobe 25% Korridor siehe Hinweise ÜBDKS","OK")),"")</f>
        <v/>
      </c>
    </row>
    <row r="396" spans="1:26" s="12" customFormat="1" ht="65.099999999999994" customHeight="1" thickBot="1" x14ac:dyDescent="0.25">
      <c r="A396" s="13" t="s">
        <v>69</v>
      </c>
      <c r="B396" s="2"/>
      <c r="C396" s="2"/>
      <c r="D396" s="167" t="str">
        <f t="shared" si="76"/>
        <v xml:space="preserve"> / </v>
      </c>
      <c r="E396" s="67">
        <v>387</v>
      </c>
      <c r="F396" s="53"/>
      <c r="G396" s="54" t="str">
        <f>IF('(c) Copyricht DQS Gruppe 2024'!$XFD$3="© D Q S B IT 2020",IF(F396&lt;&gt;"",VLOOKUP(F396,TMSAETZE,2,),""),"Copyright verletzt")</f>
        <v/>
      </c>
      <c r="H396" s="13"/>
      <c r="I396" s="57" t="str">
        <f t="shared" si="68"/>
        <v/>
      </c>
      <c r="J396" s="58" t="str">
        <f t="shared" si="69"/>
        <v/>
      </c>
      <c r="K396" s="58" t="str">
        <f t="shared" si="70"/>
        <v/>
      </c>
      <c r="L396" s="58" t="str">
        <f t="shared" si="71"/>
        <v/>
      </c>
      <c r="M396" s="58" t="str">
        <f t="shared" si="72"/>
        <v/>
      </c>
      <c r="N396" s="33"/>
      <c r="O396" s="33"/>
      <c r="P396" s="106" t="str">
        <f t="shared" si="77"/>
        <v/>
      </c>
      <c r="Q396" s="156"/>
      <c r="R396" s="33">
        <v>0</v>
      </c>
      <c r="S396" s="156"/>
      <c r="T396" s="156"/>
      <c r="U396" s="63" t="str">
        <f t="shared" si="74"/>
        <v/>
      </c>
      <c r="V396" s="54" t="str">
        <f t="shared" si="75"/>
        <v/>
      </c>
      <c r="W396" s="79"/>
      <c r="X396" s="104"/>
      <c r="Y396" s="116" t="str">
        <f t="shared" si="73"/>
        <v/>
      </c>
      <c r="Z396" s="62" t="str">
        <f t="shared" si="78"/>
        <v/>
      </c>
    </row>
    <row r="397" spans="1:26" s="12" customFormat="1" ht="65.099999999999994" customHeight="1" thickBot="1" x14ac:dyDescent="0.25">
      <c r="A397" s="13" t="s">
        <v>69</v>
      </c>
      <c r="B397" s="2"/>
      <c r="C397" s="2"/>
      <c r="D397" s="167" t="str">
        <f t="shared" si="76"/>
        <v xml:space="preserve"> / </v>
      </c>
      <c r="E397" s="67">
        <v>388</v>
      </c>
      <c r="F397" s="53"/>
      <c r="G397" s="54" t="str">
        <f>IF('(c) Copyricht DQS Gruppe 2024'!$XFD$3="© D Q S B IT 2020",IF(F397&lt;&gt;"",VLOOKUP(F397,TMSAETZE,2,),""),"Copyright verletzt")</f>
        <v/>
      </c>
      <c r="H397" s="13"/>
      <c r="I397" s="57" t="str">
        <f t="shared" si="68"/>
        <v/>
      </c>
      <c r="J397" s="58" t="str">
        <f t="shared" si="69"/>
        <v/>
      </c>
      <c r="K397" s="58" t="str">
        <f t="shared" si="70"/>
        <v/>
      </c>
      <c r="L397" s="58" t="str">
        <f t="shared" si="71"/>
        <v/>
      </c>
      <c r="M397" s="58" t="str">
        <f t="shared" si="72"/>
        <v/>
      </c>
      <c r="N397" s="33"/>
      <c r="O397" s="33"/>
      <c r="P397" s="106" t="str">
        <f t="shared" si="77"/>
        <v/>
      </c>
      <c r="Q397" s="156"/>
      <c r="R397" s="33">
        <v>0</v>
      </c>
      <c r="S397" s="156"/>
      <c r="T397" s="156"/>
      <c r="U397" s="63" t="str">
        <f t="shared" si="74"/>
        <v/>
      </c>
      <c r="V397" s="54" t="str">
        <f t="shared" si="75"/>
        <v/>
      </c>
      <c r="W397" s="79"/>
      <c r="X397" s="104"/>
      <c r="Y397" s="116" t="str">
        <f t="shared" si="73"/>
        <v/>
      </c>
      <c r="Z397" s="62" t="str">
        <f t="shared" si="78"/>
        <v/>
      </c>
    </row>
    <row r="398" spans="1:26" s="12" customFormat="1" ht="65.099999999999994" customHeight="1" thickBot="1" x14ac:dyDescent="0.25">
      <c r="A398" s="13" t="s">
        <v>69</v>
      </c>
      <c r="B398" s="2"/>
      <c r="C398" s="2"/>
      <c r="D398" s="167" t="str">
        <f t="shared" si="76"/>
        <v xml:space="preserve"> / </v>
      </c>
      <c r="E398" s="67">
        <v>389</v>
      </c>
      <c r="F398" s="53"/>
      <c r="G398" s="54" t="str">
        <f>IF('(c) Copyricht DQS Gruppe 2024'!$XFD$3="© D Q S B IT 2020",IF(F398&lt;&gt;"",VLOOKUP(F398,TMSAETZE,2,),""),"Copyright verletzt")</f>
        <v/>
      </c>
      <c r="H398" s="13"/>
      <c r="I398" s="57" t="str">
        <f t="shared" si="68"/>
        <v/>
      </c>
      <c r="J398" s="58" t="str">
        <f t="shared" si="69"/>
        <v/>
      </c>
      <c r="K398" s="58" t="str">
        <f t="shared" si="70"/>
        <v/>
      </c>
      <c r="L398" s="58" t="str">
        <f t="shared" si="71"/>
        <v/>
      </c>
      <c r="M398" s="58" t="str">
        <f t="shared" si="72"/>
        <v/>
      </c>
      <c r="N398" s="33"/>
      <c r="O398" s="33"/>
      <c r="P398" s="106" t="str">
        <f t="shared" si="77"/>
        <v/>
      </c>
      <c r="Q398" s="156"/>
      <c r="R398" s="33">
        <v>0</v>
      </c>
      <c r="S398" s="156"/>
      <c r="T398" s="156"/>
      <c r="U398" s="63" t="str">
        <f t="shared" si="74"/>
        <v/>
      </c>
      <c r="V398" s="54" t="str">
        <f t="shared" si="75"/>
        <v/>
      </c>
      <c r="W398" s="79"/>
      <c r="X398" s="104"/>
      <c r="Y398" s="116" t="str">
        <f t="shared" si="73"/>
        <v/>
      </c>
      <c r="Z398" s="62" t="str">
        <f t="shared" si="78"/>
        <v/>
      </c>
    </row>
    <row r="399" spans="1:26" s="12" customFormat="1" ht="65.099999999999994" customHeight="1" thickBot="1" x14ac:dyDescent="0.25">
      <c r="A399" s="13" t="s">
        <v>69</v>
      </c>
      <c r="B399" s="2"/>
      <c r="C399" s="2"/>
      <c r="D399" s="167" t="str">
        <f t="shared" si="76"/>
        <v xml:space="preserve"> / </v>
      </c>
      <c r="E399" s="67">
        <v>390</v>
      </c>
      <c r="F399" s="53"/>
      <c r="G399" s="54" t="str">
        <f>IF('(c) Copyricht DQS Gruppe 2024'!$XFD$3="© D Q S B IT 2020",IF(F399&lt;&gt;"",VLOOKUP(F399,TMSAETZE,2,),""),"Copyright verletzt")</f>
        <v/>
      </c>
      <c r="H399" s="13"/>
      <c r="I399" s="57" t="str">
        <f t="shared" si="68"/>
        <v/>
      </c>
      <c r="J399" s="58" t="str">
        <f t="shared" si="69"/>
        <v/>
      </c>
      <c r="K399" s="58" t="str">
        <f t="shared" si="70"/>
        <v/>
      </c>
      <c r="L399" s="58" t="str">
        <f t="shared" si="71"/>
        <v/>
      </c>
      <c r="M399" s="58" t="str">
        <f t="shared" si="72"/>
        <v/>
      </c>
      <c r="N399" s="33"/>
      <c r="O399" s="33"/>
      <c r="P399" s="106" t="str">
        <f t="shared" si="77"/>
        <v/>
      </c>
      <c r="Q399" s="156"/>
      <c r="R399" s="33">
        <v>0</v>
      </c>
      <c r="S399" s="156"/>
      <c r="T399" s="156"/>
      <c r="U399" s="63" t="str">
        <f t="shared" si="74"/>
        <v/>
      </c>
      <c r="V399" s="54" t="str">
        <f t="shared" si="75"/>
        <v/>
      </c>
      <c r="W399" s="79"/>
      <c r="X399" s="104"/>
      <c r="Y399" s="116" t="str">
        <f t="shared" si="73"/>
        <v/>
      </c>
      <c r="Z399" s="62" t="str">
        <f t="shared" si="78"/>
        <v/>
      </c>
    </row>
    <row r="400" spans="1:26" s="12" customFormat="1" ht="65.099999999999994" customHeight="1" thickBot="1" x14ac:dyDescent="0.25">
      <c r="A400" s="13" t="s">
        <v>69</v>
      </c>
      <c r="B400" s="2"/>
      <c r="C400" s="2"/>
      <c r="D400" s="167" t="str">
        <f t="shared" si="76"/>
        <v xml:space="preserve"> / </v>
      </c>
      <c r="E400" s="67">
        <v>391</v>
      </c>
      <c r="F400" s="53"/>
      <c r="G400" s="54" t="str">
        <f>IF('(c) Copyricht DQS Gruppe 2024'!$XFD$3="© D Q S B IT 2020",IF(F400&lt;&gt;"",VLOOKUP(F400,TMSAETZE,2,),""),"Copyright verletzt")</f>
        <v/>
      </c>
      <c r="H400" s="13"/>
      <c r="I400" s="57" t="str">
        <f t="shared" si="68"/>
        <v/>
      </c>
      <c r="J400" s="58" t="str">
        <f t="shared" si="69"/>
        <v/>
      </c>
      <c r="K400" s="58" t="str">
        <f t="shared" si="70"/>
        <v/>
      </c>
      <c r="L400" s="58" t="str">
        <f t="shared" si="71"/>
        <v/>
      </c>
      <c r="M400" s="58" t="str">
        <f t="shared" si="72"/>
        <v/>
      </c>
      <c r="N400" s="33"/>
      <c r="O400" s="33"/>
      <c r="P400" s="106" t="str">
        <f t="shared" si="77"/>
        <v/>
      </c>
      <c r="Q400" s="156"/>
      <c r="R400" s="33">
        <v>0</v>
      </c>
      <c r="S400" s="156"/>
      <c r="T400" s="156"/>
      <c r="U400" s="63" t="str">
        <f t="shared" si="74"/>
        <v/>
      </c>
      <c r="V400" s="54" t="str">
        <f t="shared" si="75"/>
        <v/>
      </c>
      <c r="W400" s="79"/>
      <c r="X400" s="104"/>
      <c r="Y400" s="116" t="str">
        <f t="shared" si="73"/>
        <v/>
      </c>
      <c r="Z400" s="62" t="str">
        <f t="shared" si="78"/>
        <v/>
      </c>
    </row>
    <row r="401" spans="1:26" s="12" customFormat="1" ht="65.099999999999994" customHeight="1" thickBot="1" x14ac:dyDescent="0.25">
      <c r="A401" s="13" t="s">
        <v>69</v>
      </c>
      <c r="B401" s="2"/>
      <c r="C401" s="2"/>
      <c r="D401" s="167" t="str">
        <f t="shared" si="76"/>
        <v xml:space="preserve"> / </v>
      </c>
      <c r="E401" s="67">
        <v>392</v>
      </c>
      <c r="F401" s="53"/>
      <c r="G401" s="54" t="str">
        <f>IF('(c) Copyricht DQS Gruppe 2024'!$XFD$3="© D Q S B IT 2020",IF(F401&lt;&gt;"",VLOOKUP(F401,TMSAETZE,2,),""),"Copyright verletzt")</f>
        <v/>
      </c>
      <c r="H401" s="13"/>
      <c r="I401" s="57" t="str">
        <f t="shared" si="68"/>
        <v/>
      </c>
      <c r="J401" s="58" t="str">
        <f t="shared" si="69"/>
        <v/>
      </c>
      <c r="K401" s="58" t="str">
        <f t="shared" si="70"/>
        <v/>
      </c>
      <c r="L401" s="58" t="str">
        <f t="shared" si="71"/>
        <v/>
      </c>
      <c r="M401" s="58" t="str">
        <f t="shared" si="72"/>
        <v/>
      </c>
      <c r="N401" s="33"/>
      <c r="O401" s="33"/>
      <c r="P401" s="106" t="str">
        <f t="shared" si="77"/>
        <v/>
      </c>
      <c r="Q401" s="156"/>
      <c r="R401" s="33">
        <v>0</v>
      </c>
      <c r="S401" s="156"/>
      <c r="T401" s="156"/>
      <c r="U401" s="63" t="str">
        <f t="shared" si="74"/>
        <v/>
      </c>
      <c r="V401" s="54" t="str">
        <f t="shared" si="75"/>
        <v/>
      </c>
      <c r="W401" s="79"/>
      <c r="X401" s="104"/>
      <c r="Y401" s="116" t="str">
        <f t="shared" si="73"/>
        <v/>
      </c>
      <c r="Z401" s="62" t="str">
        <f t="shared" si="78"/>
        <v/>
      </c>
    </row>
    <row r="402" spans="1:26" s="12" customFormat="1" ht="65.099999999999994" customHeight="1" thickBot="1" x14ac:dyDescent="0.25">
      <c r="A402" s="13" t="s">
        <v>69</v>
      </c>
      <c r="B402" s="2"/>
      <c r="C402" s="2"/>
      <c r="D402" s="167" t="str">
        <f t="shared" si="76"/>
        <v xml:space="preserve"> / </v>
      </c>
      <c r="E402" s="67">
        <v>393</v>
      </c>
      <c r="F402" s="53"/>
      <c r="G402" s="54" t="str">
        <f>IF('(c) Copyricht DQS Gruppe 2024'!$XFD$3="© D Q S B IT 2020",IF(F402&lt;&gt;"",VLOOKUP(F402,TMSAETZE,2,),""),"Copyright verletzt")</f>
        <v/>
      </c>
      <c r="H402" s="13"/>
      <c r="I402" s="57" t="str">
        <f t="shared" si="68"/>
        <v/>
      </c>
      <c r="J402" s="58" t="str">
        <f t="shared" si="69"/>
        <v/>
      </c>
      <c r="K402" s="58" t="str">
        <f t="shared" si="70"/>
        <v/>
      </c>
      <c r="L402" s="58" t="str">
        <f t="shared" si="71"/>
        <v/>
      </c>
      <c r="M402" s="58" t="str">
        <f t="shared" si="72"/>
        <v/>
      </c>
      <c r="N402" s="33"/>
      <c r="O402" s="33"/>
      <c r="P402" s="106" t="str">
        <f t="shared" si="77"/>
        <v/>
      </c>
      <c r="Q402" s="156"/>
      <c r="R402" s="33">
        <v>0</v>
      </c>
      <c r="S402" s="156"/>
      <c r="T402" s="156"/>
      <c r="U402" s="63" t="str">
        <f t="shared" si="74"/>
        <v/>
      </c>
      <c r="V402" s="54" t="str">
        <f t="shared" si="75"/>
        <v/>
      </c>
      <c r="W402" s="79"/>
      <c r="X402" s="104"/>
      <c r="Y402" s="116" t="str">
        <f t="shared" si="73"/>
        <v/>
      </c>
      <c r="Z402" s="62" t="str">
        <f t="shared" si="78"/>
        <v/>
      </c>
    </row>
    <row r="403" spans="1:26" s="12" customFormat="1" ht="65.099999999999994" customHeight="1" thickBot="1" x14ac:dyDescent="0.25">
      <c r="A403" s="13" t="s">
        <v>69</v>
      </c>
      <c r="B403" s="2"/>
      <c r="C403" s="2"/>
      <c r="D403" s="167" t="str">
        <f t="shared" si="76"/>
        <v xml:space="preserve"> / </v>
      </c>
      <c r="E403" s="67">
        <v>394</v>
      </c>
      <c r="F403" s="53"/>
      <c r="G403" s="54" t="str">
        <f>IF('(c) Copyricht DQS Gruppe 2024'!$XFD$3="© D Q S B IT 2020",IF(F403&lt;&gt;"",VLOOKUP(F403,TMSAETZE,2,),""),"Copyright verletzt")</f>
        <v/>
      </c>
      <c r="H403" s="13"/>
      <c r="I403" s="57" t="str">
        <f t="shared" si="68"/>
        <v/>
      </c>
      <c r="J403" s="58" t="str">
        <f t="shared" si="69"/>
        <v/>
      </c>
      <c r="K403" s="58" t="str">
        <f t="shared" si="70"/>
        <v/>
      </c>
      <c r="L403" s="58" t="str">
        <f t="shared" si="71"/>
        <v/>
      </c>
      <c r="M403" s="58" t="str">
        <f t="shared" si="72"/>
        <v/>
      </c>
      <c r="N403" s="33"/>
      <c r="O403" s="33"/>
      <c r="P403" s="106" t="str">
        <f t="shared" si="77"/>
        <v/>
      </c>
      <c r="Q403" s="156"/>
      <c r="R403" s="33">
        <v>0</v>
      </c>
      <c r="S403" s="156"/>
      <c r="T403" s="156"/>
      <c r="U403" s="63" t="str">
        <f t="shared" si="74"/>
        <v/>
      </c>
      <c r="V403" s="54" t="str">
        <f t="shared" si="75"/>
        <v/>
      </c>
      <c r="W403" s="79"/>
      <c r="X403" s="104"/>
      <c r="Y403" s="116" t="str">
        <f t="shared" si="73"/>
        <v/>
      </c>
      <c r="Z403" s="62" t="str">
        <f t="shared" si="78"/>
        <v/>
      </c>
    </row>
    <row r="404" spans="1:26" s="12" customFormat="1" ht="65.099999999999994" customHeight="1" thickBot="1" x14ac:dyDescent="0.25">
      <c r="A404" s="13" t="s">
        <v>69</v>
      </c>
      <c r="B404" s="2"/>
      <c r="C404" s="2"/>
      <c r="D404" s="167" t="str">
        <f t="shared" si="76"/>
        <v xml:space="preserve"> / </v>
      </c>
      <c r="E404" s="67">
        <v>395</v>
      </c>
      <c r="F404" s="53"/>
      <c r="G404" s="54" t="str">
        <f>IF('(c) Copyricht DQS Gruppe 2024'!$XFD$3="© D Q S B IT 2020",IF(F404&lt;&gt;"",VLOOKUP(F404,TMSAETZE,2,),""),"Copyright verletzt")</f>
        <v/>
      </c>
      <c r="H404" s="13"/>
      <c r="I404" s="57" t="str">
        <f t="shared" si="68"/>
        <v/>
      </c>
      <c r="J404" s="58" t="str">
        <f t="shared" si="69"/>
        <v/>
      </c>
      <c r="K404" s="58" t="str">
        <f t="shared" si="70"/>
        <v/>
      </c>
      <c r="L404" s="58" t="str">
        <f t="shared" si="71"/>
        <v/>
      </c>
      <c r="M404" s="58" t="str">
        <f t="shared" si="72"/>
        <v/>
      </c>
      <c r="N404" s="33"/>
      <c r="O404" s="33"/>
      <c r="P404" s="106" t="str">
        <f t="shared" si="77"/>
        <v/>
      </c>
      <c r="Q404" s="156"/>
      <c r="R404" s="33">
        <v>0</v>
      </c>
      <c r="S404" s="156"/>
      <c r="T404" s="156"/>
      <c r="U404" s="63" t="str">
        <f t="shared" si="74"/>
        <v/>
      </c>
      <c r="V404" s="54" t="str">
        <f t="shared" si="75"/>
        <v/>
      </c>
      <c r="W404" s="79"/>
      <c r="X404" s="104"/>
      <c r="Y404" s="116" t="str">
        <f t="shared" si="73"/>
        <v/>
      </c>
      <c r="Z404" s="62" t="str">
        <f t="shared" si="78"/>
        <v/>
      </c>
    </row>
    <row r="405" spans="1:26" s="12" customFormat="1" ht="65.099999999999994" customHeight="1" thickBot="1" x14ac:dyDescent="0.25">
      <c r="A405" s="13" t="s">
        <v>69</v>
      </c>
      <c r="B405" s="2"/>
      <c r="C405" s="2"/>
      <c r="D405" s="167" t="str">
        <f t="shared" si="76"/>
        <v xml:space="preserve"> / </v>
      </c>
      <c r="E405" s="67">
        <v>396</v>
      </c>
      <c r="F405" s="53"/>
      <c r="G405" s="54" t="str">
        <f>IF('(c) Copyricht DQS Gruppe 2024'!$XFD$3="© D Q S B IT 2020",IF(F405&lt;&gt;"",VLOOKUP(F405,TMSAETZE,2,),""),"Copyright verletzt")</f>
        <v/>
      </c>
      <c r="H405" s="13"/>
      <c r="I405" s="57" t="str">
        <f t="shared" si="68"/>
        <v/>
      </c>
      <c r="J405" s="58" t="str">
        <f t="shared" si="69"/>
        <v/>
      </c>
      <c r="K405" s="58" t="str">
        <f t="shared" si="70"/>
        <v/>
      </c>
      <c r="L405" s="58" t="str">
        <f t="shared" si="71"/>
        <v/>
      </c>
      <c r="M405" s="58" t="str">
        <f t="shared" si="72"/>
        <v/>
      </c>
      <c r="N405" s="33"/>
      <c r="O405" s="33"/>
      <c r="P405" s="106" t="str">
        <f t="shared" si="77"/>
        <v/>
      </c>
      <c r="Q405" s="156"/>
      <c r="R405" s="33">
        <v>0</v>
      </c>
      <c r="S405" s="156"/>
      <c r="T405" s="156"/>
      <c r="U405" s="63" t="str">
        <f t="shared" si="74"/>
        <v/>
      </c>
      <c r="V405" s="54" t="str">
        <f t="shared" si="75"/>
        <v/>
      </c>
      <c r="W405" s="79"/>
      <c r="X405" s="104"/>
      <c r="Y405" s="116" t="str">
        <f t="shared" si="73"/>
        <v/>
      </c>
      <c r="Z405" s="62" t="str">
        <f t="shared" si="78"/>
        <v/>
      </c>
    </row>
    <row r="406" spans="1:26" s="12" customFormat="1" ht="65.099999999999994" customHeight="1" thickBot="1" x14ac:dyDescent="0.25">
      <c r="A406" s="13" t="s">
        <v>69</v>
      </c>
      <c r="B406" s="2"/>
      <c r="C406" s="2"/>
      <c r="D406" s="167" t="str">
        <f t="shared" si="76"/>
        <v xml:space="preserve"> / </v>
      </c>
      <c r="E406" s="67">
        <v>397</v>
      </c>
      <c r="F406" s="53"/>
      <c r="G406" s="54" t="str">
        <f>IF('(c) Copyricht DQS Gruppe 2024'!$XFD$3="© D Q S B IT 2020",IF(F406&lt;&gt;"",VLOOKUP(F406,TMSAETZE,2,),""),"Copyright verletzt")</f>
        <v/>
      </c>
      <c r="H406" s="13"/>
      <c r="I406" s="57" t="str">
        <f t="shared" si="68"/>
        <v/>
      </c>
      <c r="J406" s="58" t="str">
        <f t="shared" si="69"/>
        <v/>
      </c>
      <c r="K406" s="58" t="str">
        <f t="shared" si="70"/>
        <v/>
      </c>
      <c r="L406" s="58" t="str">
        <f t="shared" si="71"/>
        <v/>
      </c>
      <c r="M406" s="58" t="str">
        <f t="shared" si="72"/>
        <v/>
      </c>
      <c r="N406" s="33"/>
      <c r="O406" s="33"/>
      <c r="P406" s="106" t="str">
        <f t="shared" si="77"/>
        <v/>
      </c>
      <c r="Q406" s="156"/>
      <c r="R406" s="33">
        <v>0</v>
      </c>
      <c r="S406" s="156"/>
      <c r="T406" s="156"/>
      <c r="U406" s="63" t="str">
        <f t="shared" si="74"/>
        <v/>
      </c>
      <c r="V406" s="54" t="str">
        <f t="shared" si="75"/>
        <v/>
      </c>
      <c r="W406" s="79"/>
      <c r="X406" s="104"/>
      <c r="Y406" s="116" t="str">
        <f t="shared" si="73"/>
        <v/>
      </c>
      <c r="Z406" s="62" t="str">
        <f t="shared" si="78"/>
        <v/>
      </c>
    </row>
    <row r="407" spans="1:26" s="12" customFormat="1" ht="65.099999999999994" customHeight="1" thickBot="1" x14ac:dyDescent="0.25">
      <c r="A407" s="13" t="s">
        <v>69</v>
      </c>
      <c r="B407" s="2"/>
      <c r="C407" s="2"/>
      <c r="D407" s="167" t="str">
        <f t="shared" si="76"/>
        <v xml:space="preserve"> / </v>
      </c>
      <c r="E407" s="67">
        <v>398</v>
      </c>
      <c r="F407" s="53"/>
      <c r="G407" s="54" t="str">
        <f>IF('(c) Copyricht DQS Gruppe 2024'!$XFD$3="© D Q S B IT 2020",IF(F407&lt;&gt;"",VLOOKUP(F407,TMSAETZE,2,),""),"Copyright verletzt")</f>
        <v/>
      </c>
      <c r="H407" s="13"/>
      <c r="I407" s="57" t="str">
        <f t="shared" si="68"/>
        <v/>
      </c>
      <c r="J407" s="58" t="str">
        <f t="shared" si="69"/>
        <v/>
      </c>
      <c r="K407" s="58" t="str">
        <f t="shared" si="70"/>
        <v/>
      </c>
      <c r="L407" s="58" t="str">
        <f t="shared" si="71"/>
        <v/>
      </c>
      <c r="M407" s="58" t="str">
        <f t="shared" si="72"/>
        <v/>
      </c>
      <c r="N407" s="33"/>
      <c r="O407" s="33"/>
      <c r="P407" s="106" t="str">
        <f t="shared" si="77"/>
        <v/>
      </c>
      <c r="Q407" s="156"/>
      <c r="R407" s="33">
        <v>0</v>
      </c>
      <c r="S407" s="156"/>
      <c r="T407" s="156"/>
      <c r="U407" s="63" t="str">
        <f t="shared" si="74"/>
        <v/>
      </c>
      <c r="V407" s="54" t="str">
        <f t="shared" si="75"/>
        <v/>
      </c>
      <c r="W407" s="79"/>
      <c r="X407" s="104"/>
      <c r="Y407" s="116" t="str">
        <f t="shared" si="73"/>
        <v/>
      </c>
      <c r="Z407" s="62" t="str">
        <f t="shared" si="78"/>
        <v/>
      </c>
    </row>
    <row r="408" spans="1:26" s="12" customFormat="1" ht="65.099999999999994" customHeight="1" thickBot="1" x14ac:dyDescent="0.25">
      <c r="A408" s="13" t="s">
        <v>69</v>
      </c>
      <c r="B408" s="2"/>
      <c r="C408" s="2"/>
      <c r="D408" s="167" t="str">
        <f t="shared" si="76"/>
        <v xml:space="preserve"> / </v>
      </c>
      <c r="E408" s="67">
        <v>399</v>
      </c>
      <c r="F408" s="53"/>
      <c r="G408" s="54" t="str">
        <f>IF('(c) Copyricht DQS Gruppe 2024'!$XFD$3="© D Q S B IT 2020",IF(F408&lt;&gt;"",VLOOKUP(F408,TMSAETZE,2,),""),"Copyright verletzt")</f>
        <v/>
      </c>
      <c r="H408" s="13"/>
      <c r="I408" s="57" t="str">
        <f t="shared" si="68"/>
        <v/>
      </c>
      <c r="J408" s="58" t="str">
        <f t="shared" si="69"/>
        <v/>
      </c>
      <c r="K408" s="58" t="str">
        <f t="shared" si="70"/>
        <v/>
      </c>
      <c r="L408" s="58" t="str">
        <f t="shared" si="71"/>
        <v/>
      </c>
      <c r="M408" s="58" t="str">
        <f t="shared" si="72"/>
        <v/>
      </c>
      <c r="N408" s="33"/>
      <c r="O408" s="33"/>
      <c r="P408" s="106" t="str">
        <f t="shared" si="77"/>
        <v/>
      </c>
      <c r="Q408" s="156"/>
      <c r="R408" s="33">
        <v>0</v>
      </c>
      <c r="S408" s="156"/>
      <c r="T408" s="156"/>
      <c r="U408" s="63" t="str">
        <f t="shared" si="74"/>
        <v/>
      </c>
      <c r="V408" s="54" t="str">
        <f t="shared" si="75"/>
        <v/>
      </c>
      <c r="W408" s="79"/>
      <c r="X408" s="104"/>
      <c r="Y408" s="116" t="str">
        <f t="shared" si="73"/>
        <v/>
      </c>
      <c r="Z408" s="62" t="str">
        <f t="shared" si="78"/>
        <v/>
      </c>
    </row>
    <row r="409" spans="1:26" s="12" customFormat="1" ht="65.099999999999994" customHeight="1" thickBot="1" x14ac:dyDescent="0.25">
      <c r="A409" s="13" t="s">
        <v>69</v>
      </c>
      <c r="B409" s="2"/>
      <c r="C409" s="2"/>
      <c r="D409" s="167" t="str">
        <f t="shared" si="76"/>
        <v xml:space="preserve"> / </v>
      </c>
      <c r="E409" s="67">
        <v>400</v>
      </c>
      <c r="F409" s="53"/>
      <c r="G409" s="54" t="str">
        <f>IF('(c) Copyricht DQS Gruppe 2024'!$XFD$3="© D Q S B IT 2020",IF(F409&lt;&gt;"",VLOOKUP(F409,TMSAETZE,2,),""),"Copyright verletzt")</f>
        <v/>
      </c>
      <c r="H409" s="13"/>
      <c r="I409" s="57" t="str">
        <f t="shared" si="68"/>
        <v/>
      </c>
      <c r="J409" s="58" t="str">
        <f t="shared" si="69"/>
        <v/>
      </c>
      <c r="K409" s="58" t="str">
        <f t="shared" si="70"/>
        <v/>
      </c>
      <c r="L409" s="58" t="str">
        <f t="shared" si="71"/>
        <v/>
      </c>
      <c r="M409" s="58" t="str">
        <f t="shared" si="72"/>
        <v/>
      </c>
      <c r="N409" s="33"/>
      <c r="O409" s="33"/>
      <c r="P409" s="106" t="str">
        <f t="shared" si="77"/>
        <v/>
      </c>
      <c r="Q409" s="156"/>
      <c r="R409" s="33">
        <v>0</v>
      </c>
      <c r="S409" s="156"/>
      <c r="T409" s="156"/>
      <c r="U409" s="63" t="str">
        <f t="shared" si="74"/>
        <v/>
      </c>
      <c r="V409" s="54" t="str">
        <f t="shared" si="75"/>
        <v/>
      </c>
      <c r="W409" s="79"/>
      <c r="X409" s="104"/>
      <c r="Y409" s="116" t="str">
        <f t="shared" si="73"/>
        <v/>
      </c>
      <c r="Z409" s="62" t="str">
        <f t="shared" si="78"/>
        <v/>
      </c>
    </row>
    <row r="410" spans="1:26" s="12" customFormat="1" ht="65.099999999999994" customHeight="1" thickBot="1" x14ac:dyDescent="0.25">
      <c r="A410" s="13" t="s">
        <v>69</v>
      </c>
      <c r="B410" s="2"/>
      <c r="C410" s="2"/>
      <c r="D410" s="167" t="str">
        <f t="shared" si="76"/>
        <v xml:space="preserve"> / </v>
      </c>
      <c r="E410" s="67">
        <v>401</v>
      </c>
      <c r="F410" s="53"/>
      <c r="G410" s="54" t="str">
        <f>IF('(c) Copyricht DQS Gruppe 2024'!$XFD$3="© D Q S B IT 2020",IF(F410&lt;&gt;"",VLOOKUP(F410,TMSAETZE,2,),""),"Copyright verletzt")</f>
        <v/>
      </c>
      <c r="H410" s="13"/>
      <c r="I410" s="57" t="str">
        <f t="shared" si="68"/>
        <v/>
      </c>
      <c r="J410" s="58" t="str">
        <f t="shared" si="69"/>
        <v/>
      </c>
      <c r="K410" s="58" t="str">
        <f t="shared" si="70"/>
        <v/>
      </c>
      <c r="L410" s="58" t="str">
        <f t="shared" si="71"/>
        <v/>
      </c>
      <c r="M410" s="58" t="str">
        <f t="shared" si="72"/>
        <v/>
      </c>
      <c r="N410" s="33"/>
      <c r="O410" s="33"/>
      <c r="P410" s="106" t="str">
        <f t="shared" si="77"/>
        <v/>
      </c>
      <c r="Q410" s="156"/>
      <c r="R410" s="33">
        <v>0</v>
      </c>
      <c r="S410" s="156"/>
      <c r="T410" s="156"/>
      <c r="U410" s="63" t="str">
        <f t="shared" si="74"/>
        <v/>
      </c>
      <c r="V410" s="54" t="str">
        <f t="shared" si="75"/>
        <v/>
      </c>
      <c r="W410" s="79"/>
      <c r="X410" s="104"/>
      <c r="Y410" s="116" t="str">
        <f t="shared" si="73"/>
        <v/>
      </c>
      <c r="Z410" s="62" t="str">
        <f t="shared" si="78"/>
        <v/>
      </c>
    </row>
    <row r="411" spans="1:26" s="12" customFormat="1" ht="65.099999999999994" customHeight="1" thickBot="1" x14ac:dyDescent="0.25">
      <c r="A411" s="13" t="s">
        <v>69</v>
      </c>
      <c r="B411" s="2"/>
      <c r="C411" s="2"/>
      <c r="D411" s="167" t="str">
        <f t="shared" si="76"/>
        <v xml:space="preserve"> / </v>
      </c>
      <c r="E411" s="67">
        <v>402</v>
      </c>
      <c r="F411" s="53"/>
      <c r="G411" s="54" t="str">
        <f>IF('(c) Copyricht DQS Gruppe 2024'!$XFD$3="© D Q S B IT 2020",IF(F411&lt;&gt;"",VLOOKUP(F411,TMSAETZE,2,),""),"Copyright verletzt")</f>
        <v/>
      </c>
      <c r="H411" s="13"/>
      <c r="I411" s="57" t="str">
        <f t="shared" si="68"/>
        <v/>
      </c>
      <c r="J411" s="58" t="str">
        <f t="shared" si="69"/>
        <v/>
      </c>
      <c r="K411" s="58" t="str">
        <f t="shared" si="70"/>
        <v/>
      </c>
      <c r="L411" s="58" t="str">
        <f t="shared" si="71"/>
        <v/>
      </c>
      <c r="M411" s="58" t="str">
        <f t="shared" si="72"/>
        <v/>
      </c>
      <c r="N411" s="33"/>
      <c r="O411" s="33"/>
      <c r="P411" s="106" t="str">
        <f t="shared" si="77"/>
        <v/>
      </c>
      <c r="Q411" s="156"/>
      <c r="R411" s="33">
        <v>0</v>
      </c>
      <c r="S411" s="156"/>
      <c r="T411" s="156"/>
      <c r="U411" s="63" t="str">
        <f t="shared" si="74"/>
        <v/>
      </c>
      <c r="V411" s="54" t="str">
        <f t="shared" si="75"/>
        <v/>
      </c>
      <c r="W411" s="79"/>
      <c r="X411" s="104"/>
      <c r="Y411" s="116" t="str">
        <f t="shared" si="73"/>
        <v/>
      </c>
      <c r="Z411" s="62" t="str">
        <f t="shared" si="78"/>
        <v/>
      </c>
    </row>
    <row r="412" spans="1:26" s="12" customFormat="1" ht="65.099999999999994" customHeight="1" thickBot="1" x14ac:dyDescent="0.25">
      <c r="A412" s="13" t="s">
        <v>69</v>
      </c>
      <c r="B412" s="2"/>
      <c r="C412" s="2"/>
      <c r="D412" s="167" t="str">
        <f t="shared" si="76"/>
        <v xml:space="preserve"> / </v>
      </c>
      <c r="E412" s="67">
        <v>403</v>
      </c>
      <c r="F412" s="53"/>
      <c r="G412" s="54" t="str">
        <f>IF('(c) Copyricht DQS Gruppe 2024'!$XFD$3="© D Q S B IT 2020",IF(F412&lt;&gt;"",VLOOKUP(F412,TMSAETZE,2,),""),"Copyright verletzt")</f>
        <v/>
      </c>
      <c r="H412" s="13"/>
      <c r="I412" s="57" t="str">
        <f t="shared" si="68"/>
        <v/>
      </c>
      <c r="J412" s="58" t="str">
        <f t="shared" si="69"/>
        <v/>
      </c>
      <c r="K412" s="58" t="str">
        <f t="shared" si="70"/>
        <v/>
      </c>
      <c r="L412" s="58" t="str">
        <f t="shared" si="71"/>
        <v/>
      </c>
      <c r="M412" s="58" t="str">
        <f t="shared" si="72"/>
        <v/>
      </c>
      <c r="N412" s="33"/>
      <c r="O412" s="33"/>
      <c r="P412" s="106" t="str">
        <f t="shared" si="77"/>
        <v/>
      </c>
      <c r="Q412" s="156"/>
      <c r="R412" s="33">
        <v>0</v>
      </c>
      <c r="S412" s="156"/>
      <c r="T412" s="156"/>
      <c r="U412" s="63" t="str">
        <f t="shared" si="74"/>
        <v/>
      </c>
      <c r="V412" s="54" t="str">
        <f t="shared" si="75"/>
        <v/>
      </c>
      <c r="W412" s="79"/>
      <c r="X412" s="104"/>
      <c r="Y412" s="116" t="str">
        <f t="shared" si="73"/>
        <v/>
      </c>
      <c r="Z412" s="62" t="str">
        <f t="shared" si="78"/>
        <v/>
      </c>
    </row>
    <row r="413" spans="1:26" s="12" customFormat="1" ht="65.099999999999994" customHeight="1" thickBot="1" x14ac:dyDescent="0.25">
      <c r="A413" s="13" t="s">
        <v>69</v>
      </c>
      <c r="B413" s="2"/>
      <c r="C413" s="2"/>
      <c r="D413" s="167" t="str">
        <f t="shared" si="76"/>
        <v xml:space="preserve"> / </v>
      </c>
      <c r="E413" s="67">
        <v>404</v>
      </c>
      <c r="F413" s="53"/>
      <c r="G413" s="54" t="str">
        <f>IF('(c) Copyricht DQS Gruppe 2024'!$XFD$3="© D Q S B IT 2020",IF(F413&lt;&gt;"",VLOOKUP(F413,TMSAETZE,2,),""),"Copyright verletzt")</f>
        <v/>
      </c>
      <c r="H413" s="13"/>
      <c r="I413" s="57" t="str">
        <f t="shared" si="68"/>
        <v/>
      </c>
      <c r="J413" s="58" t="str">
        <f t="shared" si="69"/>
        <v/>
      </c>
      <c r="K413" s="58" t="str">
        <f t="shared" si="70"/>
        <v/>
      </c>
      <c r="L413" s="58" t="str">
        <f t="shared" si="71"/>
        <v/>
      </c>
      <c r="M413" s="58" t="str">
        <f t="shared" si="72"/>
        <v/>
      </c>
      <c r="N413" s="33"/>
      <c r="O413" s="33"/>
      <c r="P413" s="106" t="str">
        <f t="shared" si="77"/>
        <v/>
      </c>
      <c r="Q413" s="156"/>
      <c r="R413" s="33">
        <v>0</v>
      </c>
      <c r="S413" s="156"/>
      <c r="T413" s="156"/>
      <c r="U413" s="63" t="str">
        <f t="shared" si="74"/>
        <v/>
      </c>
      <c r="V413" s="54" t="str">
        <f t="shared" si="75"/>
        <v/>
      </c>
      <c r="W413" s="79"/>
      <c r="X413" s="104"/>
      <c r="Y413" s="116" t="str">
        <f t="shared" si="73"/>
        <v/>
      </c>
      <c r="Z413" s="62" t="str">
        <f t="shared" si="78"/>
        <v/>
      </c>
    </row>
    <row r="414" spans="1:26" s="12" customFormat="1" ht="65.099999999999994" customHeight="1" thickBot="1" x14ac:dyDescent="0.25">
      <c r="A414" s="13" t="s">
        <v>69</v>
      </c>
      <c r="B414" s="2"/>
      <c r="C414" s="2"/>
      <c r="D414" s="167" t="str">
        <f t="shared" si="76"/>
        <v xml:space="preserve"> / </v>
      </c>
      <c r="E414" s="67">
        <v>405</v>
      </c>
      <c r="F414" s="53"/>
      <c r="G414" s="54" t="str">
        <f>IF('(c) Copyricht DQS Gruppe 2024'!$XFD$3="© D Q S B IT 2020",IF(F414&lt;&gt;"",VLOOKUP(F414,TMSAETZE,2,),""),"Copyright verletzt")</f>
        <v/>
      </c>
      <c r="H414" s="13"/>
      <c r="I414" s="57" t="str">
        <f t="shared" si="68"/>
        <v/>
      </c>
      <c r="J414" s="58" t="str">
        <f t="shared" si="69"/>
        <v/>
      </c>
      <c r="K414" s="58" t="str">
        <f t="shared" si="70"/>
        <v/>
      </c>
      <c r="L414" s="58" t="str">
        <f t="shared" si="71"/>
        <v/>
      </c>
      <c r="M414" s="58" t="str">
        <f t="shared" si="72"/>
        <v/>
      </c>
      <c r="N414" s="33"/>
      <c r="O414" s="33"/>
      <c r="P414" s="106" t="str">
        <f t="shared" si="77"/>
        <v/>
      </c>
      <c r="Q414" s="156"/>
      <c r="R414" s="33">
        <v>0</v>
      </c>
      <c r="S414" s="156"/>
      <c r="T414" s="156"/>
      <c r="U414" s="63" t="str">
        <f t="shared" si="74"/>
        <v/>
      </c>
      <c r="V414" s="54" t="str">
        <f t="shared" si="75"/>
        <v/>
      </c>
      <c r="W414" s="79"/>
      <c r="X414" s="104"/>
      <c r="Y414" s="116" t="str">
        <f t="shared" si="73"/>
        <v/>
      </c>
      <c r="Z414" s="62" t="str">
        <f t="shared" si="78"/>
        <v/>
      </c>
    </row>
    <row r="415" spans="1:26" s="12" customFormat="1" ht="65.099999999999994" customHeight="1" thickBot="1" x14ac:dyDescent="0.25">
      <c r="A415" s="13" t="s">
        <v>69</v>
      </c>
      <c r="B415" s="2"/>
      <c r="C415" s="2"/>
      <c r="D415" s="167" t="str">
        <f t="shared" si="76"/>
        <v xml:space="preserve"> / </v>
      </c>
      <c r="E415" s="67">
        <v>406</v>
      </c>
      <c r="F415" s="53"/>
      <c r="G415" s="54" t="str">
        <f>IF('(c) Copyricht DQS Gruppe 2024'!$XFD$3="© D Q S B IT 2020",IF(F415&lt;&gt;"",VLOOKUP(F415,TMSAETZE,2,),""),"Copyright verletzt")</f>
        <v/>
      </c>
      <c r="H415" s="13"/>
      <c r="I415" s="57" t="str">
        <f t="shared" si="68"/>
        <v/>
      </c>
      <c r="J415" s="58" t="str">
        <f t="shared" si="69"/>
        <v/>
      </c>
      <c r="K415" s="58" t="str">
        <f t="shared" si="70"/>
        <v/>
      </c>
      <c r="L415" s="58" t="str">
        <f t="shared" si="71"/>
        <v/>
      </c>
      <c r="M415" s="58" t="str">
        <f t="shared" si="72"/>
        <v/>
      </c>
      <c r="N415" s="33"/>
      <c r="O415" s="33"/>
      <c r="P415" s="106" t="str">
        <f t="shared" si="77"/>
        <v/>
      </c>
      <c r="Q415" s="156"/>
      <c r="R415" s="33">
        <v>0</v>
      </c>
      <c r="S415" s="156"/>
      <c r="T415" s="156"/>
      <c r="U415" s="63" t="str">
        <f t="shared" si="74"/>
        <v/>
      </c>
      <c r="V415" s="54" t="str">
        <f t="shared" si="75"/>
        <v/>
      </c>
      <c r="W415" s="79"/>
      <c r="X415" s="104"/>
      <c r="Y415" s="116" t="str">
        <f t="shared" si="73"/>
        <v/>
      </c>
      <c r="Z415" s="62" t="str">
        <f t="shared" si="78"/>
        <v/>
      </c>
    </row>
    <row r="416" spans="1:26" s="12" customFormat="1" ht="65.099999999999994" customHeight="1" thickBot="1" x14ac:dyDescent="0.25">
      <c r="A416" s="13" t="s">
        <v>69</v>
      </c>
      <c r="B416" s="2"/>
      <c r="C416" s="2"/>
      <c r="D416" s="167" t="str">
        <f t="shared" si="76"/>
        <v xml:space="preserve"> / </v>
      </c>
      <c r="E416" s="67">
        <v>407</v>
      </c>
      <c r="F416" s="53"/>
      <c r="G416" s="54" t="str">
        <f>IF('(c) Copyricht DQS Gruppe 2024'!$XFD$3="© D Q S B IT 2020",IF(F416&lt;&gt;"",VLOOKUP(F416,TMSAETZE,2,),""),"Copyright verletzt")</f>
        <v/>
      </c>
      <c r="H416" s="13"/>
      <c r="I416" s="57" t="str">
        <f t="shared" si="68"/>
        <v/>
      </c>
      <c r="J416" s="58" t="str">
        <f t="shared" si="69"/>
        <v/>
      </c>
      <c r="K416" s="58" t="str">
        <f t="shared" si="70"/>
        <v/>
      </c>
      <c r="L416" s="58" t="str">
        <f t="shared" si="71"/>
        <v/>
      </c>
      <c r="M416" s="58" t="str">
        <f t="shared" si="72"/>
        <v/>
      </c>
      <c r="N416" s="33"/>
      <c r="O416" s="33"/>
      <c r="P416" s="106" t="str">
        <f t="shared" si="77"/>
        <v/>
      </c>
      <c r="Q416" s="156"/>
      <c r="R416" s="33">
        <v>0</v>
      </c>
      <c r="S416" s="156"/>
      <c r="T416" s="156"/>
      <c r="U416" s="63" t="str">
        <f t="shared" si="74"/>
        <v/>
      </c>
      <c r="V416" s="54" t="str">
        <f t="shared" si="75"/>
        <v/>
      </c>
      <c r="W416" s="79"/>
      <c r="X416" s="104"/>
      <c r="Y416" s="116" t="str">
        <f t="shared" si="73"/>
        <v/>
      </c>
      <c r="Z416" s="62" t="str">
        <f t="shared" si="78"/>
        <v/>
      </c>
    </row>
    <row r="417" spans="1:26" s="12" customFormat="1" ht="65.099999999999994" customHeight="1" thickBot="1" x14ac:dyDescent="0.25">
      <c r="A417" s="13" t="s">
        <v>69</v>
      </c>
      <c r="B417" s="2"/>
      <c r="C417" s="2"/>
      <c r="D417" s="167" t="str">
        <f t="shared" si="76"/>
        <v xml:space="preserve"> / </v>
      </c>
      <c r="E417" s="67">
        <v>408</v>
      </c>
      <c r="F417" s="53"/>
      <c r="G417" s="54" t="str">
        <f>IF('(c) Copyricht DQS Gruppe 2024'!$XFD$3="© D Q S B IT 2020",IF(F417&lt;&gt;"",VLOOKUP(F417,TMSAETZE,2,),""),"Copyright verletzt")</f>
        <v/>
      </c>
      <c r="H417" s="13"/>
      <c r="I417" s="57" t="str">
        <f t="shared" si="68"/>
        <v/>
      </c>
      <c r="J417" s="58" t="str">
        <f t="shared" si="69"/>
        <v/>
      </c>
      <c r="K417" s="58" t="str">
        <f t="shared" si="70"/>
        <v/>
      </c>
      <c r="L417" s="58" t="str">
        <f t="shared" si="71"/>
        <v/>
      </c>
      <c r="M417" s="58" t="str">
        <f t="shared" si="72"/>
        <v/>
      </c>
      <c r="N417" s="33"/>
      <c r="O417" s="33"/>
      <c r="P417" s="106" t="str">
        <f t="shared" si="77"/>
        <v/>
      </c>
      <c r="Q417" s="156"/>
      <c r="R417" s="33">
        <v>0</v>
      </c>
      <c r="S417" s="156"/>
      <c r="T417" s="156"/>
      <c r="U417" s="63" t="str">
        <f t="shared" si="74"/>
        <v/>
      </c>
      <c r="V417" s="54" t="str">
        <f t="shared" si="75"/>
        <v/>
      </c>
      <c r="W417" s="79"/>
      <c r="X417" s="104"/>
      <c r="Y417" s="116" t="str">
        <f t="shared" si="73"/>
        <v/>
      </c>
      <c r="Z417" s="62" t="str">
        <f t="shared" si="78"/>
        <v/>
      </c>
    </row>
    <row r="418" spans="1:26" s="12" customFormat="1" ht="65.099999999999994" customHeight="1" thickBot="1" x14ac:dyDescent="0.25">
      <c r="A418" s="13" t="s">
        <v>69</v>
      </c>
      <c r="B418" s="2"/>
      <c r="C418" s="2"/>
      <c r="D418" s="167" t="str">
        <f t="shared" si="76"/>
        <v xml:space="preserve"> / </v>
      </c>
      <c r="E418" s="67">
        <v>409</v>
      </c>
      <c r="F418" s="53"/>
      <c r="G418" s="54" t="str">
        <f>IF('(c) Copyricht DQS Gruppe 2024'!$XFD$3="© D Q S B IT 2020",IF(F418&lt;&gt;"",VLOOKUP(F418,TMSAETZE,2,),""),"Copyright verletzt")</f>
        <v/>
      </c>
      <c r="H418" s="13"/>
      <c r="I418" s="57" t="str">
        <f t="shared" si="68"/>
        <v/>
      </c>
      <c r="J418" s="58" t="str">
        <f t="shared" si="69"/>
        <v/>
      </c>
      <c r="K418" s="58" t="str">
        <f t="shared" si="70"/>
        <v/>
      </c>
      <c r="L418" s="58" t="str">
        <f t="shared" si="71"/>
        <v/>
      </c>
      <c r="M418" s="58" t="str">
        <f t="shared" si="72"/>
        <v/>
      </c>
      <c r="N418" s="33"/>
      <c r="O418" s="33"/>
      <c r="P418" s="106" t="str">
        <f t="shared" si="77"/>
        <v/>
      </c>
      <c r="Q418" s="156"/>
      <c r="R418" s="33">
        <v>0</v>
      </c>
      <c r="S418" s="156"/>
      <c r="T418" s="156"/>
      <c r="U418" s="63" t="str">
        <f t="shared" si="74"/>
        <v/>
      </c>
      <c r="V418" s="54" t="str">
        <f t="shared" si="75"/>
        <v/>
      </c>
      <c r="W418" s="79"/>
      <c r="X418" s="104"/>
      <c r="Y418" s="116" t="str">
        <f t="shared" si="73"/>
        <v/>
      </c>
      <c r="Z418" s="62" t="str">
        <f t="shared" si="78"/>
        <v/>
      </c>
    </row>
    <row r="419" spans="1:26" s="12" customFormat="1" ht="65.099999999999994" customHeight="1" thickBot="1" x14ac:dyDescent="0.25">
      <c r="A419" s="13" t="s">
        <v>69</v>
      </c>
      <c r="B419" s="2"/>
      <c r="C419" s="2"/>
      <c r="D419" s="167" t="str">
        <f t="shared" si="76"/>
        <v xml:space="preserve"> / </v>
      </c>
      <c r="E419" s="67">
        <v>410</v>
      </c>
      <c r="F419" s="53"/>
      <c r="G419" s="54" t="str">
        <f>IF('(c) Copyricht DQS Gruppe 2024'!$XFD$3="© D Q S B IT 2020",IF(F419&lt;&gt;"",VLOOKUP(F419,TMSAETZE,2,),""),"Copyright verletzt")</f>
        <v/>
      </c>
      <c r="H419" s="13"/>
      <c r="I419" s="57" t="str">
        <f t="shared" si="68"/>
        <v/>
      </c>
      <c r="J419" s="58" t="str">
        <f t="shared" si="69"/>
        <v/>
      </c>
      <c r="K419" s="58" t="str">
        <f t="shared" si="70"/>
        <v/>
      </c>
      <c r="L419" s="58" t="str">
        <f t="shared" si="71"/>
        <v/>
      </c>
      <c r="M419" s="58" t="str">
        <f t="shared" si="72"/>
        <v/>
      </c>
      <c r="N419" s="33"/>
      <c r="O419" s="33"/>
      <c r="P419" s="106" t="str">
        <f t="shared" si="77"/>
        <v/>
      </c>
      <c r="Q419" s="156"/>
      <c r="R419" s="33">
        <v>0</v>
      </c>
      <c r="S419" s="156"/>
      <c r="T419" s="156"/>
      <c r="U419" s="63" t="str">
        <f t="shared" si="74"/>
        <v/>
      </c>
      <c r="V419" s="54" t="str">
        <f t="shared" si="75"/>
        <v/>
      </c>
      <c r="W419" s="79"/>
      <c r="X419" s="104"/>
      <c r="Y419" s="116" t="str">
        <f t="shared" si="73"/>
        <v/>
      </c>
      <c r="Z419" s="62" t="str">
        <f t="shared" si="78"/>
        <v/>
      </c>
    </row>
    <row r="420" spans="1:26" s="12" customFormat="1" ht="65.099999999999994" customHeight="1" thickBot="1" x14ac:dyDescent="0.25">
      <c r="A420" s="13" t="s">
        <v>69</v>
      </c>
      <c r="B420" s="2"/>
      <c r="C420" s="2"/>
      <c r="D420" s="167" t="str">
        <f t="shared" si="76"/>
        <v xml:space="preserve"> / </v>
      </c>
      <c r="E420" s="67">
        <v>411</v>
      </c>
      <c r="F420" s="53"/>
      <c r="G420" s="54" t="str">
        <f>IF('(c) Copyricht DQS Gruppe 2024'!$XFD$3="© D Q S B IT 2020",IF(F420&lt;&gt;"",VLOOKUP(F420,TMSAETZE,2,),""),"Copyright verletzt")</f>
        <v/>
      </c>
      <c r="H420" s="13"/>
      <c r="I420" s="57" t="str">
        <f t="shared" si="68"/>
        <v/>
      </c>
      <c r="J420" s="58" t="str">
        <f t="shared" si="69"/>
        <v/>
      </c>
      <c r="K420" s="58" t="str">
        <f t="shared" si="70"/>
        <v/>
      </c>
      <c r="L420" s="58" t="str">
        <f t="shared" si="71"/>
        <v/>
      </c>
      <c r="M420" s="58" t="str">
        <f t="shared" si="72"/>
        <v/>
      </c>
      <c r="N420" s="33"/>
      <c r="O420" s="33"/>
      <c r="P420" s="106" t="str">
        <f t="shared" si="77"/>
        <v/>
      </c>
      <c r="Q420" s="156"/>
      <c r="R420" s="33">
        <v>0</v>
      </c>
      <c r="S420" s="156"/>
      <c r="T420" s="156"/>
      <c r="U420" s="63" t="str">
        <f t="shared" si="74"/>
        <v/>
      </c>
      <c r="V420" s="54" t="str">
        <f t="shared" si="75"/>
        <v/>
      </c>
      <c r="W420" s="79"/>
      <c r="X420" s="104"/>
      <c r="Y420" s="116" t="str">
        <f t="shared" si="73"/>
        <v/>
      </c>
      <c r="Z420" s="62" t="str">
        <f t="shared" si="78"/>
        <v/>
      </c>
    </row>
    <row r="421" spans="1:26" s="12" customFormat="1" ht="65.099999999999994" customHeight="1" thickBot="1" x14ac:dyDescent="0.25">
      <c r="A421" s="13" t="s">
        <v>69</v>
      </c>
      <c r="B421" s="2"/>
      <c r="C421" s="2"/>
      <c r="D421" s="167" t="str">
        <f t="shared" si="76"/>
        <v xml:space="preserve"> / </v>
      </c>
      <c r="E421" s="67">
        <v>412</v>
      </c>
      <c r="F421" s="53"/>
      <c r="G421" s="54" t="str">
        <f>IF('(c) Copyricht DQS Gruppe 2024'!$XFD$3="© D Q S B IT 2020",IF(F421&lt;&gt;"",VLOOKUP(F421,TMSAETZE,2,),""),"Copyright verletzt")</f>
        <v/>
      </c>
      <c r="H421" s="13"/>
      <c r="I421" s="57" t="str">
        <f t="shared" si="68"/>
        <v/>
      </c>
      <c r="J421" s="58" t="str">
        <f t="shared" si="69"/>
        <v/>
      </c>
      <c r="K421" s="58" t="str">
        <f t="shared" si="70"/>
        <v/>
      </c>
      <c r="L421" s="58" t="str">
        <f t="shared" si="71"/>
        <v/>
      </c>
      <c r="M421" s="58" t="str">
        <f t="shared" si="72"/>
        <v/>
      </c>
      <c r="N421" s="33"/>
      <c r="O421" s="33"/>
      <c r="P421" s="106" t="str">
        <f t="shared" si="77"/>
        <v/>
      </c>
      <c r="Q421" s="156"/>
      <c r="R421" s="33">
        <v>0</v>
      </c>
      <c r="S421" s="156"/>
      <c r="T421" s="156"/>
      <c r="U421" s="63" t="str">
        <f t="shared" si="74"/>
        <v/>
      </c>
      <c r="V421" s="54" t="str">
        <f t="shared" si="75"/>
        <v/>
      </c>
      <c r="W421" s="79"/>
      <c r="X421" s="104"/>
      <c r="Y421" s="116" t="str">
        <f t="shared" si="73"/>
        <v/>
      </c>
      <c r="Z421" s="62" t="str">
        <f t="shared" si="78"/>
        <v/>
      </c>
    </row>
    <row r="422" spans="1:26" s="12" customFormat="1" ht="65.099999999999994" customHeight="1" thickBot="1" x14ac:dyDescent="0.25">
      <c r="A422" s="13" t="s">
        <v>69</v>
      </c>
      <c r="B422" s="2"/>
      <c r="C422" s="2"/>
      <c r="D422" s="167" t="str">
        <f t="shared" si="76"/>
        <v xml:space="preserve"> / </v>
      </c>
      <c r="E422" s="67">
        <v>413</v>
      </c>
      <c r="F422" s="53"/>
      <c r="G422" s="54" t="str">
        <f>IF('(c) Copyricht DQS Gruppe 2024'!$XFD$3="© D Q S B IT 2020",IF(F422&lt;&gt;"",VLOOKUP(F422,TMSAETZE,2,),""),"Copyright verletzt")</f>
        <v/>
      </c>
      <c r="H422" s="13"/>
      <c r="I422" s="57" t="str">
        <f t="shared" si="68"/>
        <v/>
      </c>
      <c r="J422" s="58" t="str">
        <f t="shared" si="69"/>
        <v/>
      </c>
      <c r="K422" s="58" t="str">
        <f t="shared" si="70"/>
        <v/>
      </c>
      <c r="L422" s="58" t="str">
        <f t="shared" si="71"/>
        <v/>
      </c>
      <c r="M422" s="58" t="str">
        <f t="shared" si="72"/>
        <v/>
      </c>
      <c r="N422" s="33"/>
      <c r="O422" s="33"/>
      <c r="P422" s="106" t="str">
        <f t="shared" si="77"/>
        <v/>
      </c>
      <c r="Q422" s="156"/>
      <c r="R422" s="33">
        <v>0</v>
      </c>
      <c r="S422" s="156"/>
      <c r="T422" s="156"/>
      <c r="U422" s="63" t="str">
        <f t="shared" si="74"/>
        <v/>
      </c>
      <c r="V422" s="54" t="str">
        <f t="shared" si="75"/>
        <v/>
      </c>
      <c r="W422" s="79"/>
      <c r="X422" s="104"/>
      <c r="Y422" s="116" t="str">
        <f t="shared" si="73"/>
        <v/>
      </c>
      <c r="Z422" s="62" t="str">
        <f t="shared" si="78"/>
        <v/>
      </c>
    </row>
    <row r="423" spans="1:26" s="12" customFormat="1" ht="65.099999999999994" customHeight="1" thickBot="1" x14ac:dyDescent="0.25">
      <c r="A423" s="13" t="s">
        <v>69</v>
      </c>
      <c r="B423" s="2"/>
      <c r="C423" s="2"/>
      <c r="D423" s="167" t="str">
        <f t="shared" si="76"/>
        <v xml:space="preserve"> / </v>
      </c>
      <c r="E423" s="67">
        <v>414</v>
      </c>
      <c r="F423" s="53"/>
      <c r="G423" s="54" t="str">
        <f>IF('(c) Copyricht DQS Gruppe 2024'!$XFD$3="© D Q S B IT 2020",IF(F423&lt;&gt;"",VLOOKUP(F423,TMSAETZE,2,),""),"Copyright verletzt")</f>
        <v/>
      </c>
      <c r="H423" s="13"/>
      <c r="I423" s="57" t="str">
        <f t="shared" si="68"/>
        <v/>
      </c>
      <c r="J423" s="58" t="str">
        <f t="shared" si="69"/>
        <v/>
      </c>
      <c r="K423" s="58" t="str">
        <f t="shared" si="70"/>
        <v/>
      </c>
      <c r="L423" s="58" t="str">
        <f t="shared" si="71"/>
        <v/>
      </c>
      <c r="M423" s="58" t="str">
        <f t="shared" si="72"/>
        <v/>
      </c>
      <c r="N423" s="33"/>
      <c r="O423" s="33"/>
      <c r="P423" s="106" t="str">
        <f t="shared" si="77"/>
        <v/>
      </c>
      <c r="Q423" s="156"/>
      <c r="R423" s="33">
        <v>0</v>
      </c>
      <c r="S423" s="156"/>
      <c r="T423" s="156"/>
      <c r="U423" s="63" t="str">
        <f t="shared" si="74"/>
        <v/>
      </c>
      <c r="V423" s="54" t="str">
        <f t="shared" si="75"/>
        <v/>
      </c>
      <c r="W423" s="79"/>
      <c r="X423" s="104"/>
      <c r="Y423" s="116" t="str">
        <f t="shared" si="73"/>
        <v/>
      </c>
      <c r="Z423" s="62" t="str">
        <f t="shared" si="78"/>
        <v/>
      </c>
    </row>
    <row r="424" spans="1:26" s="12" customFormat="1" ht="65.099999999999994" customHeight="1" thickBot="1" x14ac:dyDescent="0.25">
      <c r="A424" s="13" t="s">
        <v>69</v>
      </c>
      <c r="B424" s="2"/>
      <c r="C424" s="2"/>
      <c r="D424" s="167" t="str">
        <f t="shared" si="76"/>
        <v xml:space="preserve"> / </v>
      </c>
      <c r="E424" s="67">
        <v>415</v>
      </c>
      <c r="F424" s="53"/>
      <c r="G424" s="54" t="str">
        <f>IF('(c) Copyricht DQS Gruppe 2024'!$XFD$3="© D Q S B IT 2020",IF(F424&lt;&gt;"",VLOOKUP(F424,TMSAETZE,2,),""),"Copyright verletzt")</f>
        <v/>
      </c>
      <c r="H424" s="13"/>
      <c r="I424" s="57" t="str">
        <f t="shared" si="68"/>
        <v/>
      </c>
      <c r="J424" s="58" t="str">
        <f t="shared" si="69"/>
        <v/>
      </c>
      <c r="K424" s="58" t="str">
        <f t="shared" si="70"/>
        <v/>
      </c>
      <c r="L424" s="58" t="str">
        <f t="shared" si="71"/>
        <v/>
      </c>
      <c r="M424" s="58" t="str">
        <f t="shared" si="72"/>
        <v/>
      </c>
      <c r="N424" s="33"/>
      <c r="O424" s="33"/>
      <c r="P424" s="106" t="str">
        <f t="shared" si="77"/>
        <v/>
      </c>
      <c r="Q424" s="156"/>
      <c r="R424" s="33">
        <v>0</v>
      </c>
      <c r="S424" s="156"/>
      <c r="T424" s="156"/>
      <c r="U424" s="63" t="str">
        <f t="shared" si="74"/>
        <v/>
      </c>
      <c r="V424" s="54" t="str">
        <f t="shared" si="75"/>
        <v/>
      </c>
      <c r="W424" s="79"/>
      <c r="X424" s="104"/>
      <c r="Y424" s="116" t="str">
        <f t="shared" si="73"/>
        <v/>
      </c>
      <c r="Z424" s="62" t="str">
        <f t="shared" si="78"/>
        <v/>
      </c>
    </row>
    <row r="425" spans="1:26" s="12" customFormat="1" ht="65.099999999999994" customHeight="1" thickBot="1" x14ac:dyDescent="0.25">
      <c r="A425" s="13" t="s">
        <v>69</v>
      </c>
      <c r="B425" s="2"/>
      <c r="C425" s="2"/>
      <c r="D425" s="167" t="str">
        <f t="shared" si="76"/>
        <v xml:space="preserve"> / </v>
      </c>
      <c r="E425" s="67">
        <v>416</v>
      </c>
      <c r="F425" s="53"/>
      <c r="G425" s="54" t="str">
        <f>IF('(c) Copyricht DQS Gruppe 2024'!$XFD$3="© D Q S B IT 2020",IF(F425&lt;&gt;"",VLOOKUP(F425,TMSAETZE,2,),""),"Copyright verletzt")</f>
        <v/>
      </c>
      <c r="H425" s="13"/>
      <c r="I425" s="57" t="str">
        <f t="shared" si="68"/>
        <v/>
      </c>
      <c r="J425" s="58" t="str">
        <f t="shared" si="69"/>
        <v/>
      </c>
      <c r="K425" s="58" t="str">
        <f t="shared" si="70"/>
        <v/>
      </c>
      <c r="L425" s="58" t="str">
        <f t="shared" si="71"/>
        <v/>
      </c>
      <c r="M425" s="58" t="str">
        <f t="shared" si="72"/>
        <v/>
      </c>
      <c r="N425" s="33"/>
      <c r="O425" s="33"/>
      <c r="P425" s="106" t="str">
        <f t="shared" si="77"/>
        <v/>
      </c>
      <c r="Q425" s="156"/>
      <c r="R425" s="33">
        <v>0</v>
      </c>
      <c r="S425" s="156"/>
      <c r="T425" s="156"/>
      <c r="U425" s="63" t="str">
        <f t="shared" si="74"/>
        <v/>
      </c>
      <c r="V425" s="54" t="str">
        <f t="shared" si="75"/>
        <v/>
      </c>
      <c r="W425" s="79"/>
      <c r="X425" s="104"/>
      <c r="Y425" s="116" t="str">
        <f t="shared" si="73"/>
        <v/>
      </c>
      <c r="Z425" s="62" t="str">
        <f t="shared" si="78"/>
        <v/>
      </c>
    </row>
    <row r="426" spans="1:26" s="12" customFormat="1" ht="65.099999999999994" customHeight="1" thickBot="1" x14ac:dyDescent="0.25">
      <c r="A426" s="13" t="s">
        <v>69</v>
      </c>
      <c r="B426" s="2"/>
      <c r="C426" s="2"/>
      <c r="D426" s="167" t="str">
        <f t="shared" si="76"/>
        <v xml:space="preserve"> / </v>
      </c>
      <c r="E426" s="67">
        <v>417</v>
      </c>
      <c r="F426" s="53"/>
      <c r="G426" s="54" t="str">
        <f>IF('(c) Copyricht DQS Gruppe 2024'!$XFD$3="© D Q S B IT 2020",IF(F426&lt;&gt;"",VLOOKUP(F426,TMSAETZE,2,),""),"Copyright verletzt")</f>
        <v/>
      </c>
      <c r="H426" s="13"/>
      <c r="I426" s="57" t="str">
        <f t="shared" si="68"/>
        <v/>
      </c>
      <c r="J426" s="58" t="str">
        <f t="shared" si="69"/>
        <v/>
      </c>
      <c r="K426" s="58" t="str">
        <f t="shared" si="70"/>
        <v/>
      </c>
      <c r="L426" s="58" t="str">
        <f t="shared" si="71"/>
        <v/>
      </c>
      <c r="M426" s="58" t="str">
        <f t="shared" si="72"/>
        <v/>
      </c>
      <c r="N426" s="33"/>
      <c r="O426" s="33"/>
      <c r="P426" s="106" t="str">
        <f t="shared" si="77"/>
        <v/>
      </c>
      <c r="Q426" s="156"/>
      <c r="R426" s="33">
        <v>0</v>
      </c>
      <c r="S426" s="156"/>
      <c r="T426" s="156"/>
      <c r="U426" s="63" t="str">
        <f t="shared" si="74"/>
        <v/>
      </c>
      <c r="V426" s="54" t="str">
        <f t="shared" si="75"/>
        <v/>
      </c>
      <c r="W426" s="79"/>
      <c r="X426" s="104"/>
      <c r="Y426" s="116" t="str">
        <f t="shared" si="73"/>
        <v/>
      </c>
      <c r="Z426" s="62" t="str">
        <f t="shared" si="78"/>
        <v/>
      </c>
    </row>
    <row r="427" spans="1:26" s="12" customFormat="1" ht="65.099999999999994" customHeight="1" thickBot="1" x14ac:dyDescent="0.25">
      <c r="A427" s="13" t="s">
        <v>69</v>
      </c>
      <c r="B427" s="2"/>
      <c r="C427" s="2"/>
      <c r="D427" s="167" t="str">
        <f t="shared" si="76"/>
        <v xml:space="preserve"> / </v>
      </c>
      <c r="E427" s="67">
        <v>418</v>
      </c>
      <c r="F427" s="53"/>
      <c r="G427" s="54" t="str">
        <f>IF('(c) Copyricht DQS Gruppe 2024'!$XFD$3="© D Q S B IT 2020",IF(F427&lt;&gt;"",VLOOKUP(F427,TMSAETZE,2,),""),"Copyright verletzt")</f>
        <v/>
      </c>
      <c r="H427" s="13"/>
      <c r="I427" s="57" t="str">
        <f t="shared" si="68"/>
        <v/>
      </c>
      <c r="J427" s="58" t="str">
        <f t="shared" si="69"/>
        <v/>
      </c>
      <c r="K427" s="58" t="str">
        <f t="shared" si="70"/>
        <v/>
      </c>
      <c r="L427" s="58" t="str">
        <f t="shared" si="71"/>
        <v/>
      </c>
      <c r="M427" s="58" t="str">
        <f t="shared" si="72"/>
        <v/>
      </c>
      <c r="N427" s="33"/>
      <c r="O427" s="33"/>
      <c r="P427" s="106" t="str">
        <f t="shared" si="77"/>
        <v/>
      </c>
      <c r="Q427" s="156"/>
      <c r="R427" s="33">
        <v>0</v>
      </c>
      <c r="S427" s="156"/>
      <c r="T427" s="156"/>
      <c r="U427" s="63" t="str">
        <f t="shared" si="74"/>
        <v/>
      </c>
      <c r="V427" s="54" t="str">
        <f t="shared" si="75"/>
        <v/>
      </c>
      <c r="W427" s="79"/>
      <c r="X427" s="104"/>
      <c r="Y427" s="116" t="str">
        <f t="shared" si="73"/>
        <v/>
      </c>
      <c r="Z427" s="62" t="str">
        <f t="shared" si="78"/>
        <v/>
      </c>
    </row>
    <row r="428" spans="1:26" s="12" customFormat="1" ht="65.099999999999994" customHeight="1" thickBot="1" x14ac:dyDescent="0.25">
      <c r="A428" s="13" t="s">
        <v>69</v>
      </c>
      <c r="B428" s="2"/>
      <c r="C428" s="2"/>
      <c r="D428" s="167" t="str">
        <f t="shared" si="76"/>
        <v xml:space="preserve"> / </v>
      </c>
      <c r="E428" s="67">
        <v>419</v>
      </c>
      <c r="F428" s="53"/>
      <c r="G428" s="54" t="str">
        <f>IF('(c) Copyricht DQS Gruppe 2024'!$XFD$3="© D Q S B IT 2020",IF(F428&lt;&gt;"",VLOOKUP(F428,TMSAETZE,2,),""),"Copyright verletzt")</f>
        <v/>
      </c>
      <c r="H428" s="13"/>
      <c r="I428" s="57" t="str">
        <f t="shared" si="68"/>
        <v/>
      </c>
      <c r="J428" s="58" t="str">
        <f t="shared" si="69"/>
        <v/>
      </c>
      <c r="K428" s="58" t="str">
        <f t="shared" si="70"/>
        <v/>
      </c>
      <c r="L428" s="58" t="str">
        <f t="shared" si="71"/>
        <v/>
      </c>
      <c r="M428" s="58" t="str">
        <f t="shared" si="72"/>
        <v/>
      </c>
      <c r="N428" s="33"/>
      <c r="O428" s="33"/>
      <c r="P428" s="106" t="str">
        <f t="shared" si="77"/>
        <v/>
      </c>
      <c r="Q428" s="156"/>
      <c r="R428" s="33">
        <v>0</v>
      </c>
      <c r="S428" s="156"/>
      <c r="T428" s="156"/>
      <c r="U428" s="63" t="str">
        <f t="shared" si="74"/>
        <v/>
      </c>
      <c r="V428" s="54" t="str">
        <f t="shared" si="75"/>
        <v/>
      </c>
      <c r="W428" s="79"/>
      <c r="X428" s="104"/>
      <c r="Y428" s="116" t="str">
        <f t="shared" si="73"/>
        <v/>
      </c>
      <c r="Z428" s="62" t="str">
        <f t="shared" si="78"/>
        <v/>
      </c>
    </row>
    <row r="429" spans="1:26" s="12" customFormat="1" ht="65.099999999999994" customHeight="1" thickBot="1" x14ac:dyDescent="0.25">
      <c r="A429" s="13" t="s">
        <v>69</v>
      </c>
      <c r="B429" s="2"/>
      <c r="C429" s="2"/>
      <c r="D429" s="167" t="str">
        <f t="shared" si="76"/>
        <v xml:space="preserve"> / </v>
      </c>
      <c r="E429" s="67">
        <v>420</v>
      </c>
      <c r="F429" s="53"/>
      <c r="G429" s="54" t="str">
        <f>IF('(c) Copyricht DQS Gruppe 2024'!$XFD$3="© D Q S B IT 2020",IF(F429&lt;&gt;"",VLOOKUP(F429,TMSAETZE,2,),""),"Copyright verletzt")</f>
        <v/>
      </c>
      <c r="H429" s="13"/>
      <c r="I429" s="57" t="str">
        <f t="shared" si="68"/>
        <v/>
      </c>
      <c r="J429" s="58" t="str">
        <f t="shared" si="69"/>
        <v/>
      </c>
      <c r="K429" s="58" t="str">
        <f t="shared" si="70"/>
        <v/>
      </c>
      <c r="L429" s="58" t="str">
        <f t="shared" si="71"/>
        <v/>
      </c>
      <c r="M429" s="58" t="str">
        <f t="shared" si="72"/>
        <v/>
      </c>
      <c r="N429" s="33"/>
      <c r="O429" s="33"/>
      <c r="P429" s="106" t="str">
        <f t="shared" si="77"/>
        <v/>
      </c>
      <c r="Q429" s="156"/>
      <c r="R429" s="33">
        <v>0</v>
      </c>
      <c r="S429" s="156"/>
      <c r="T429" s="156"/>
      <c r="U429" s="63" t="str">
        <f t="shared" si="74"/>
        <v/>
      </c>
      <c r="V429" s="54" t="str">
        <f t="shared" si="75"/>
        <v/>
      </c>
      <c r="W429" s="79"/>
      <c r="X429" s="104"/>
      <c r="Y429" s="116" t="str">
        <f t="shared" si="73"/>
        <v/>
      </c>
      <c r="Z429" s="62" t="str">
        <f t="shared" si="78"/>
        <v/>
      </c>
    </row>
    <row r="430" spans="1:26" s="12" customFormat="1" ht="65.099999999999994" customHeight="1" thickBot="1" x14ac:dyDescent="0.25">
      <c r="A430" s="13" t="s">
        <v>69</v>
      </c>
      <c r="B430" s="2"/>
      <c r="C430" s="2"/>
      <c r="D430" s="167" t="str">
        <f t="shared" si="76"/>
        <v xml:space="preserve"> / </v>
      </c>
      <c r="E430" s="67">
        <v>421</v>
      </c>
      <c r="F430" s="53"/>
      <c r="G430" s="54" t="str">
        <f>IF('(c) Copyricht DQS Gruppe 2024'!$XFD$3="© D Q S B IT 2020",IF(F430&lt;&gt;"",VLOOKUP(F430,TMSAETZE,2,),""),"Copyright verletzt")</f>
        <v/>
      </c>
      <c r="H430" s="13"/>
      <c r="I430" s="57" t="str">
        <f t="shared" si="68"/>
        <v/>
      </c>
      <c r="J430" s="58" t="str">
        <f t="shared" si="69"/>
        <v/>
      </c>
      <c r="K430" s="58" t="str">
        <f t="shared" si="70"/>
        <v/>
      </c>
      <c r="L430" s="58" t="str">
        <f t="shared" si="71"/>
        <v/>
      </c>
      <c r="M430" s="58" t="str">
        <f t="shared" si="72"/>
        <v/>
      </c>
      <c r="N430" s="33"/>
      <c r="O430" s="33"/>
      <c r="P430" s="106" t="str">
        <f t="shared" si="77"/>
        <v/>
      </c>
      <c r="Q430" s="156"/>
      <c r="R430" s="33">
        <v>0</v>
      </c>
      <c r="S430" s="156"/>
      <c r="T430" s="156"/>
      <c r="U430" s="63" t="str">
        <f t="shared" si="74"/>
        <v/>
      </c>
      <c r="V430" s="54" t="str">
        <f t="shared" si="75"/>
        <v/>
      </c>
      <c r="W430" s="79"/>
      <c r="X430" s="104"/>
      <c r="Y430" s="116" t="str">
        <f t="shared" si="73"/>
        <v/>
      </c>
      <c r="Z430" s="62" t="str">
        <f t="shared" si="78"/>
        <v/>
      </c>
    </row>
    <row r="431" spans="1:26" s="12" customFormat="1" ht="65.099999999999994" customHeight="1" thickBot="1" x14ac:dyDescent="0.25">
      <c r="A431" s="13" t="s">
        <v>69</v>
      </c>
      <c r="B431" s="2"/>
      <c r="C431" s="2"/>
      <c r="D431" s="167" t="str">
        <f t="shared" si="76"/>
        <v xml:space="preserve"> / </v>
      </c>
      <c r="E431" s="67">
        <v>422</v>
      </c>
      <c r="F431" s="53"/>
      <c r="G431" s="54" t="str">
        <f>IF('(c) Copyricht DQS Gruppe 2024'!$XFD$3="© D Q S B IT 2020",IF(F431&lt;&gt;"",VLOOKUP(F431,TMSAETZE,2,),""),"Copyright verletzt")</f>
        <v/>
      </c>
      <c r="H431" s="13"/>
      <c r="I431" s="57" t="str">
        <f t="shared" si="68"/>
        <v/>
      </c>
      <c r="J431" s="58" t="str">
        <f t="shared" si="69"/>
        <v/>
      </c>
      <c r="K431" s="58" t="str">
        <f t="shared" si="70"/>
        <v/>
      </c>
      <c r="L431" s="58" t="str">
        <f t="shared" si="71"/>
        <v/>
      </c>
      <c r="M431" s="58" t="str">
        <f t="shared" si="72"/>
        <v/>
      </c>
      <c r="N431" s="33"/>
      <c r="O431" s="33"/>
      <c r="P431" s="106" t="str">
        <f t="shared" si="77"/>
        <v/>
      </c>
      <c r="Q431" s="156"/>
      <c r="R431" s="33">
        <v>0</v>
      </c>
      <c r="S431" s="156"/>
      <c r="T431" s="156"/>
      <c r="U431" s="63" t="str">
        <f t="shared" si="74"/>
        <v/>
      </c>
      <c r="V431" s="54" t="str">
        <f t="shared" si="75"/>
        <v/>
      </c>
      <c r="W431" s="79"/>
      <c r="X431" s="104"/>
      <c r="Y431" s="116" t="str">
        <f t="shared" si="73"/>
        <v/>
      </c>
      <c r="Z431" s="62" t="str">
        <f t="shared" si="78"/>
        <v/>
      </c>
    </row>
    <row r="432" spans="1:26" s="12" customFormat="1" ht="65.099999999999994" customHeight="1" thickBot="1" x14ac:dyDescent="0.25">
      <c r="A432" s="13" t="s">
        <v>69</v>
      </c>
      <c r="B432" s="2"/>
      <c r="C432" s="2"/>
      <c r="D432" s="167" t="str">
        <f t="shared" si="76"/>
        <v xml:space="preserve"> / </v>
      </c>
      <c r="E432" s="67">
        <v>423</v>
      </c>
      <c r="F432" s="53"/>
      <c r="G432" s="54" t="str">
        <f>IF('(c) Copyricht DQS Gruppe 2024'!$XFD$3="© D Q S B IT 2020",IF(F432&lt;&gt;"",VLOOKUP(F432,TMSAETZE,2,),""),"Copyright verletzt")</f>
        <v/>
      </c>
      <c r="H432" s="13"/>
      <c r="I432" s="57" t="str">
        <f t="shared" si="68"/>
        <v/>
      </c>
      <c r="J432" s="58" t="str">
        <f t="shared" si="69"/>
        <v/>
      </c>
      <c r="K432" s="58" t="str">
        <f t="shared" si="70"/>
        <v/>
      </c>
      <c r="L432" s="58" t="str">
        <f t="shared" si="71"/>
        <v/>
      </c>
      <c r="M432" s="58" t="str">
        <f t="shared" si="72"/>
        <v/>
      </c>
      <c r="N432" s="33"/>
      <c r="O432" s="33"/>
      <c r="P432" s="106" t="str">
        <f t="shared" si="77"/>
        <v/>
      </c>
      <c r="Q432" s="156"/>
      <c r="R432" s="33">
        <v>0</v>
      </c>
      <c r="S432" s="156"/>
      <c r="T432" s="156"/>
      <c r="U432" s="63" t="str">
        <f t="shared" si="74"/>
        <v/>
      </c>
      <c r="V432" s="54" t="str">
        <f t="shared" si="75"/>
        <v/>
      </c>
      <c r="W432" s="79"/>
      <c r="X432" s="104"/>
      <c r="Y432" s="116" t="str">
        <f t="shared" si="73"/>
        <v/>
      </c>
      <c r="Z432" s="62" t="str">
        <f t="shared" si="78"/>
        <v/>
      </c>
    </row>
    <row r="433" spans="1:26" s="12" customFormat="1" ht="65.099999999999994" customHeight="1" thickBot="1" x14ac:dyDescent="0.25">
      <c r="A433" s="13" t="s">
        <v>69</v>
      </c>
      <c r="B433" s="2"/>
      <c r="C433" s="2"/>
      <c r="D433" s="167" t="str">
        <f t="shared" si="76"/>
        <v xml:space="preserve"> / </v>
      </c>
      <c r="E433" s="67">
        <v>424</v>
      </c>
      <c r="F433" s="53"/>
      <c r="G433" s="54" t="str">
        <f>IF('(c) Copyricht DQS Gruppe 2024'!$XFD$3="© D Q S B IT 2020",IF(F433&lt;&gt;"",VLOOKUP(F433,TMSAETZE,2,),""),"Copyright verletzt")</f>
        <v/>
      </c>
      <c r="H433" s="13"/>
      <c r="I433" s="57" t="str">
        <f t="shared" si="68"/>
        <v/>
      </c>
      <c r="J433" s="58" t="str">
        <f t="shared" si="69"/>
        <v/>
      </c>
      <c r="K433" s="58" t="str">
        <f t="shared" si="70"/>
        <v/>
      </c>
      <c r="L433" s="58" t="str">
        <f t="shared" si="71"/>
        <v/>
      </c>
      <c r="M433" s="58" t="str">
        <f t="shared" si="72"/>
        <v/>
      </c>
      <c r="N433" s="33"/>
      <c r="O433" s="33"/>
      <c r="P433" s="106" t="str">
        <f t="shared" si="77"/>
        <v/>
      </c>
      <c r="Q433" s="156"/>
      <c r="R433" s="33">
        <v>0</v>
      </c>
      <c r="S433" s="156"/>
      <c r="T433" s="156"/>
      <c r="U433" s="63" t="str">
        <f t="shared" si="74"/>
        <v/>
      </c>
      <c r="V433" s="54" t="str">
        <f t="shared" si="75"/>
        <v/>
      </c>
      <c r="W433" s="79"/>
      <c r="X433" s="104"/>
      <c r="Y433" s="116" t="str">
        <f t="shared" si="73"/>
        <v/>
      </c>
      <c r="Z433" s="62" t="str">
        <f t="shared" si="78"/>
        <v/>
      </c>
    </row>
    <row r="434" spans="1:26" s="12" customFormat="1" ht="65.099999999999994" customHeight="1" thickBot="1" x14ac:dyDescent="0.25">
      <c r="A434" s="13" t="s">
        <v>69</v>
      </c>
      <c r="B434" s="2"/>
      <c r="C434" s="2"/>
      <c r="D434" s="167" t="str">
        <f t="shared" si="76"/>
        <v xml:space="preserve"> / </v>
      </c>
      <c r="E434" s="67">
        <v>425</v>
      </c>
      <c r="F434" s="53"/>
      <c r="G434" s="54" t="str">
        <f>IF('(c) Copyricht DQS Gruppe 2024'!$XFD$3="© D Q S B IT 2020",IF(F434&lt;&gt;"",VLOOKUP(F434,TMSAETZE,2,),""),"Copyright verletzt")</f>
        <v/>
      </c>
      <c r="H434" s="13"/>
      <c r="I434" s="57" t="str">
        <f t="shared" si="68"/>
        <v/>
      </c>
      <c r="J434" s="58" t="str">
        <f t="shared" si="69"/>
        <v/>
      </c>
      <c r="K434" s="58" t="str">
        <f t="shared" si="70"/>
        <v/>
      </c>
      <c r="L434" s="58" t="str">
        <f t="shared" si="71"/>
        <v/>
      </c>
      <c r="M434" s="58" t="str">
        <f t="shared" si="72"/>
        <v/>
      </c>
      <c r="N434" s="33"/>
      <c r="O434" s="33"/>
      <c r="P434" s="106" t="str">
        <f t="shared" si="77"/>
        <v/>
      </c>
      <c r="Q434" s="156"/>
      <c r="R434" s="33">
        <v>0</v>
      </c>
      <c r="S434" s="156"/>
      <c r="T434" s="156"/>
      <c r="U434" s="63" t="str">
        <f t="shared" si="74"/>
        <v/>
      </c>
      <c r="V434" s="54" t="str">
        <f t="shared" si="75"/>
        <v/>
      </c>
      <c r="W434" s="79"/>
      <c r="X434" s="104"/>
      <c r="Y434" s="116" t="str">
        <f t="shared" si="73"/>
        <v/>
      </c>
      <c r="Z434" s="62" t="str">
        <f t="shared" si="78"/>
        <v/>
      </c>
    </row>
    <row r="435" spans="1:26" s="12" customFormat="1" ht="65.099999999999994" customHeight="1" thickBot="1" x14ac:dyDescent="0.25">
      <c r="A435" s="13" t="s">
        <v>69</v>
      </c>
      <c r="B435" s="2"/>
      <c r="C435" s="2"/>
      <c r="D435" s="167" t="str">
        <f t="shared" si="76"/>
        <v xml:space="preserve"> / </v>
      </c>
      <c r="E435" s="67">
        <v>426</v>
      </c>
      <c r="F435" s="53"/>
      <c r="G435" s="54" t="str">
        <f>IF('(c) Copyricht DQS Gruppe 2024'!$XFD$3="© D Q S B IT 2020",IF(F435&lt;&gt;"",VLOOKUP(F435,TMSAETZE,2,),""),"Copyright verletzt")</f>
        <v/>
      </c>
      <c r="H435" s="13"/>
      <c r="I435" s="57" t="str">
        <f t="shared" si="68"/>
        <v/>
      </c>
      <c r="J435" s="58" t="str">
        <f t="shared" si="69"/>
        <v/>
      </c>
      <c r="K435" s="58" t="str">
        <f t="shared" si="70"/>
        <v/>
      </c>
      <c r="L435" s="58" t="str">
        <f t="shared" si="71"/>
        <v/>
      </c>
      <c r="M435" s="58" t="str">
        <f t="shared" si="72"/>
        <v/>
      </c>
      <c r="N435" s="33"/>
      <c r="O435" s="33"/>
      <c r="P435" s="106" t="str">
        <f t="shared" si="77"/>
        <v/>
      </c>
      <c r="Q435" s="156"/>
      <c r="R435" s="33">
        <v>0</v>
      </c>
      <c r="S435" s="156"/>
      <c r="T435" s="156"/>
      <c r="U435" s="63" t="str">
        <f t="shared" si="74"/>
        <v/>
      </c>
      <c r="V435" s="54" t="str">
        <f t="shared" si="75"/>
        <v/>
      </c>
      <c r="W435" s="79"/>
      <c r="X435" s="104"/>
      <c r="Y435" s="116" t="str">
        <f t="shared" si="73"/>
        <v/>
      </c>
      <c r="Z435" s="62" t="str">
        <f t="shared" si="78"/>
        <v/>
      </c>
    </row>
    <row r="436" spans="1:26" s="12" customFormat="1" ht="65.099999999999994" customHeight="1" thickBot="1" x14ac:dyDescent="0.25">
      <c r="A436" s="13" t="s">
        <v>69</v>
      </c>
      <c r="B436" s="2"/>
      <c r="C436" s="2"/>
      <c r="D436" s="167" t="str">
        <f t="shared" si="76"/>
        <v xml:space="preserve"> / </v>
      </c>
      <c r="E436" s="67">
        <v>427</v>
      </c>
      <c r="F436" s="53"/>
      <c r="G436" s="54" t="str">
        <f>IF('(c) Copyricht DQS Gruppe 2024'!$XFD$3="© D Q S B IT 2020",IF(F436&lt;&gt;"",VLOOKUP(F436,TMSAETZE,2,),""),"Copyright verletzt")</f>
        <v/>
      </c>
      <c r="H436" s="13"/>
      <c r="I436" s="57" t="str">
        <f t="shared" si="68"/>
        <v/>
      </c>
      <c r="J436" s="58" t="str">
        <f t="shared" si="69"/>
        <v/>
      </c>
      <c r="K436" s="58" t="str">
        <f t="shared" si="70"/>
        <v/>
      </c>
      <c r="L436" s="58" t="str">
        <f t="shared" si="71"/>
        <v/>
      </c>
      <c r="M436" s="58" t="str">
        <f t="shared" si="72"/>
        <v/>
      </c>
      <c r="N436" s="33"/>
      <c r="O436" s="33"/>
      <c r="P436" s="106" t="str">
        <f t="shared" si="77"/>
        <v/>
      </c>
      <c r="Q436" s="156"/>
      <c r="R436" s="33">
        <v>0</v>
      </c>
      <c r="S436" s="156"/>
      <c r="T436" s="156"/>
      <c r="U436" s="63" t="str">
        <f t="shared" si="74"/>
        <v/>
      </c>
      <c r="V436" s="54" t="str">
        <f t="shared" si="75"/>
        <v/>
      </c>
      <c r="W436" s="79"/>
      <c r="X436" s="104"/>
      <c r="Y436" s="116" t="str">
        <f t="shared" si="73"/>
        <v/>
      </c>
      <c r="Z436" s="62" t="str">
        <f t="shared" si="78"/>
        <v/>
      </c>
    </row>
    <row r="437" spans="1:26" s="12" customFormat="1" ht="65.099999999999994" customHeight="1" thickBot="1" x14ac:dyDescent="0.25">
      <c r="A437" s="13" t="s">
        <v>69</v>
      </c>
      <c r="B437" s="2"/>
      <c r="C437" s="2"/>
      <c r="D437" s="167" t="str">
        <f t="shared" si="76"/>
        <v xml:space="preserve"> / </v>
      </c>
      <c r="E437" s="67">
        <v>428</v>
      </c>
      <c r="F437" s="53"/>
      <c r="G437" s="54" t="str">
        <f>IF('(c) Copyricht DQS Gruppe 2024'!$XFD$3="© D Q S B IT 2020",IF(F437&lt;&gt;"",VLOOKUP(F437,TMSAETZE,2,),""),"Copyright verletzt")</f>
        <v/>
      </c>
      <c r="H437" s="13"/>
      <c r="I437" s="57" t="str">
        <f t="shared" si="68"/>
        <v/>
      </c>
      <c r="J437" s="58" t="str">
        <f t="shared" si="69"/>
        <v/>
      </c>
      <c r="K437" s="58" t="str">
        <f t="shared" si="70"/>
        <v/>
      </c>
      <c r="L437" s="58" t="str">
        <f t="shared" si="71"/>
        <v/>
      </c>
      <c r="M437" s="58" t="str">
        <f t="shared" si="72"/>
        <v/>
      </c>
      <c r="N437" s="33"/>
      <c r="O437" s="33"/>
      <c r="P437" s="106" t="str">
        <f t="shared" si="77"/>
        <v/>
      </c>
      <c r="Q437" s="156"/>
      <c r="R437" s="33">
        <v>0</v>
      </c>
      <c r="S437" s="156"/>
      <c r="T437" s="156"/>
      <c r="U437" s="63" t="str">
        <f t="shared" si="74"/>
        <v/>
      </c>
      <c r="V437" s="54" t="str">
        <f t="shared" si="75"/>
        <v/>
      </c>
      <c r="W437" s="79"/>
      <c r="X437" s="104"/>
      <c r="Y437" s="116" t="str">
        <f t="shared" si="73"/>
        <v/>
      </c>
      <c r="Z437" s="62" t="str">
        <f t="shared" si="78"/>
        <v/>
      </c>
    </row>
    <row r="438" spans="1:26" s="12" customFormat="1" ht="65.099999999999994" customHeight="1" thickBot="1" x14ac:dyDescent="0.25">
      <c r="A438" s="13" t="s">
        <v>69</v>
      </c>
      <c r="B438" s="2"/>
      <c r="C438" s="2"/>
      <c r="D438" s="167" t="str">
        <f t="shared" si="76"/>
        <v xml:space="preserve"> / </v>
      </c>
      <c r="E438" s="67">
        <v>429</v>
      </c>
      <c r="F438" s="53"/>
      <c r="G438" s="54" t="str">
        <f>IF('(c) Copyricht DQS Gruppe 2024'!$XFD$3="© D Q S B IT 2020",IF(F438&lt;&gt;"",VLOOKUP(F438,TMSAETZE,2,),""),"Copyright verletzt")</f>
        <v/>
      </c>
      <c r="H438" s="13"/>
      <c r="I438" s="57" t="str">
        <f t="shared" si="68"/>
        <v/>
      </c>
      <c r="J438" s="58" t="str">
        <f t="shared" si="69"/>
        <v/>
      </c>
      <c r="K438" s="58" t="str">
        <f t="shared" si="70"/>
        <v/>
      </c>
      <c r="L438" s="58" t="str">
        <f t="shared" si="71"/>
        <v/>
      </c>
      <c r="M438" s="58" t="str">
        <f t="shared" si="72"/>
        <v/>
      </c>
      <c r="N438" s="33"/>
      <c r="O438" s="33"/>
      <c r="P438" s="106" t="str">
        <f t="shared" si="77"/>
        <v/>
      </c>
      <c r="Q438" s="156"/>
      <c r="R438" s="33">
        <v>0</v>
      </c>
      <c r="S438" s="156"/>
      <c r="T438" s="156"/>
      <c r="U438" s="63" t="str">
        <f t="shared" si="74"/>
        <v/>
      </c>
      <c r="V438" s="54" t="str">
        <f t="shared" si="75"/>
        <v/>
      </c>
      <c r="W438" s="79"/>
      <c r="X438" s="104"/>
      <c r="Y438" s="116" t="str">
        <f t="shared" si="73"/>
        <v/>
      </c>
      <c r="Z438" s="62" t="str">
        <f t="shared" si="78"/>
        <v/>
      </c>
    </row>
    <row r="439" spans="1:26" s="12" customFormat="1" ht="65.099999999999994" customHeight="1" thickBot="1" x14ac:dyDescent="0.25">
      <c r="A439" s="13" t="s">
        <v>69</v>
      </c>
      <c r="B439" s="2"/>
      <c r="C439" s="2"/>
      <c r="D439" s="167" t="str">
        <f t="shared" si="76"/>
        <v xml:space="preserve"> / </v>
      </c>
      <c r="E439" s="67">
        <v>430</v>
      </c>
      <c r="F439" s="53"/>
      <c r="G439" s="54" t="str">
        <f>IF('(c) Copyricht DQS Gruppe 2024'!$XFD$3="© D Q S B IT 2020",IF(F439&lt;&gt;"",VLOOKUP(F439,TMSAETZE,2,),""),"Copyright verletzt")</f>
        <v/>
      </c>
      <c r="H439" s="13"/>
      <c r="I439" s="57" t="str">
        <f t="shared" si="68"/>
        <v/>
      </c>
      <c r="J439" s="58" t="str">
        <f t="shared" si="69"/>
        <v/>
      </c>
      <c r="K439" s="58" t="str">
        <f t="shared" si="70"/>
        <v/>
      </c>
      <c r="L439" s="58" t="str">
        <f t="shared" si="71"/>
        <v/>
      </c>
      <c r="M439" s="58" t="str">
        <f t="shared" si="72"/>
        <v/>
      </c>
      <c r="N439" s="33"/>
      <c r="O439" s="33"/>
      <c r="P439" s="106" t="str">
        <f t="shared" si="77"/>
        <v/>
      </c>
      <c r="Q439" s="156"/>
      <c r="R439" s="33">
        <v>0</v>
      </c>
      <c r="S439" s="156"/>
      <c r="T439" s="156"/>
      <c r="U439" s="63" t="str">
        <f t="shared" si="74"/>
        <v/>
      </c>
      <c r="V439" s="54" t="str">
        <f t="shared" si="75"/>
        <v/>
      </c>
      <c r="W439" s="79"/>
      <c r="X439" s="104"/>
      <c r="Y439" s="116" t="str">
        <f t="shared" si="73"/>
        <v/>
      </c>
      <c r="Z439" s="62" t="str">
        <f t="shared" si="78"/>
        <v/>
      </c>
    </row>
    <row r="440" spans="1:26" s="12" customFormat="1" ht="65.099999999999994" customHeight="1" thickBot="1" x14ac:dyDescent="0.25">
      <c r="A440" s="13" t="s">
        <v>69</v>
      </c>
      <c r="B440" s="2"/>
      <c r="C440" s="2"/>
      <c r="D440" s="167" t="str">
        <f t="shared" si="76"/>
        <v xml:space="preserve"> / </v>
      </c>
      <c r="E440" s="67">
        <v>431</v>
      </c>
      <c r="F440" s="53"/>
      <c r="G440" s="54" t="str">
        <f>IF('(c) Copyricht DQS Gruppe 2024'!$XFD$3="© D Q S B IT 2020",IF(F440&lt;&gt;"",VLOOKUP(F440,TMSAETZE,2,),""),"Copyright verletzt")</f>
        <v/>
      </c>
      <c r="H440" s="13"/>
      <c r="I440" s="57" t="str">
        <f t="shared" si="68"/>
        <v/>
      </c>
      <c r="J440" s="58" t="str">
        <f t="shared" si="69"/>
        <v/>
      </c>
      <c r="K440" s="58" t="str">
        <f t="shared" si="70"/>
        <v/>
      </c>
      <c r="L440" s="58" t="str">
        <f t="shared" si="71"/>
        <v/>
      </c>
      <c r="M440" s="58" t="str">
        <f t="shared" si="72"/>
        <v/>
      </c>
      <c r="N440" s="33"/>
      <c r="O440" s="33"/>
      <c r="P440" s="106" t="str">
        <f t="shared" si="77"/>
        <v/>
      </c>
      <c r="Q440" s="156"/>
      <c r="R440" s="33">
        <v>0</v>
      </c>
      <c r="S440" s="156"/>
      <c r="T440" s="156"/>
      <c r="U440" s="63" t="str">
        <f t="shared" si="74"/>
        <v/>
      </c>
      <c r="V440" s="54" t="str">
        <f t="shared" si="75"/>
        <v/>
      </c>
      <c r="W440" s="79"/>
      <c r="X440" s="104"/>
      <c r="Y440" s="116" t="str">
        <f t="shared" si="73"/>
        <v/>
      </c>
      <c r="Z440" s="62" t="str">
        <f t="shared" si="78"/>
        <v/>
      </c>
    </row>
    <row r="441" spans="1:26" s="12" customFormat="1" ht="65.099999999999994" customHeight="1" thickBot="1" x14ac:dyDescent="0.25">
      <c r="A441" s="13" t="s">
        <v>69</v>
      </c>
      <c r="B441" s="2"/>
      <c r="C441" s="2"/>
      <c r="D441" s="167" t="str">
        <f t="shared" si="76"/>
        <v xml:space="preserve"> / </v>
      </c>
      <c r="E441" s="67">
        <v>432</v>
      </c>
      <c r="F441" s="53"/>
      <c r="G441" s="54" t="str">
        <f>IF('(c) Copyricht DQS Gruppe 2024'!$XFD$3="© D Q S B IT 2020",IF(F441&lt;&gt;"",VLOOKUP(F441,TMSAETZE,2,),""),"Copyright verletzt")</f>
        <v/>
      </c>
      <c r="H441" s="13"/>
      <c r="I441" s="57" t="str">
        <f t="shared" si="68"/>
        <v/>
      </c>
      <c r="J441" s="58" t="str">
        <f t="shared" si="69"/>
        <v/>
      </c>
      <c r="K441" s="58" t="str">
        <f t="shared" si="70"/>
        <v/>
      </c>
      <c r="L441" s="58" t="str">
        <f t="shared" si="71"/>
        <v/>
      </c>
      <c r="M441" s="58" t="str">
        <f t="shared" si="72"/>
        <v/>
      </c>
      <c r="N441" s="33"/>
      <c r="O441" s="33"/>
      <c r="P441" s="106" t="str">
        <f t="shared" si="77"/>
        <v/>
      </c>
      <c r="Q441" s="156"/>
      <c r="R441" s="33">
        <v>0</v>
      </c>
      <c r="S441" s="156"/>
      <c r="T441" s="156"/>
      <c r="U441" s="63" t="str">
        <f t="shared" si="74"/>
        <v/>
      </c>
      <c r="V441" s="54" t="str">
        <f t="shared" si="75"/>
        <v/>
      </c>
      <c r="W441" s="79"/>
      <c r="X441" s="104"/>
      <c r="Y441" s="116" t="str">
        <f t="shared" si="73"/>
        <v/>
      </c>
      <c r="Z441" s="62" t="str">
        <f t="shared" si="78"/>
        <v/>
      </c>
    </row>
    <row r="442" spans="1:26" s="12" customFormat="1" ht="65.099999999999994" customHeight="1" thickBot="1" x14ac:dyDescent="0.25">
      <c r="A442" s="13" t="s">
        <v>69</v>
      </c>
      <c r="B442" s="2"/>
      <c r="C442" s="2"/>
      <c r="D442" s="167" t="str">
        <f t="shared" si="76"/>
        <v xml:space="preserve"> / </v>
      </c>
      <c r="E442" s="67">
        <v>433</v>
      </c>
      <c r="F442" s="53"/>
      <c r="G442" s="54" t="str">
        <f>IF('(c) Copyricht DQS Gruppe 2024'!$XFD$3="© D Q S B IT 2020",IF(F442&lt;&gt;"",VLOOKUP(F442,TMSAETZE,2,),""),"Copyright verletzt")</f>
        <v/>
      </c>
      <c r="H442" s="13"/>
      <c r="I442" s="57" t="str">
        <f t="shared" si="68"/>
        <v/>
      </c>
      <c r="J442" s="58" t="str">
        <f t="shared" si="69"/>
        <v/>
      </c>
      <c r="K442" s="58" t="str">
        <f t="shared" si="70"/>
        <v/>
      </c>
      <c r="L442" s="58" t="str">
        <f t="shared" si="71"/>
        <v/>
      </c>
      <c r="M442" s="58" t="str">
        <f t="shared" si="72"/>
        <v/>
      </c>
      <c r="N442" s="33"/>
      <c r="O442" s="33"/>
      <c r="P442" s="106" t="str">
        <f t="shared" si="77"/>
        <v/>
      </c>
      <c r="Q442" s="156"/>
      <c r="R442" s="33">
        <v>0</v>
      </c>
      <c r="S442" s="156"/>
      <c r="T442" s="156"/>
      <c r="U442" s="63" t="str">
        <f t="shared" si="74"/>
        <v/>
      </c>
      <c r="V442" s="54" t="str">
        <f t="shared" si="75"/>
        <v/>
      </c>
      <c r="W442" s="79"/>
      <c r="X442" s="104"/>
      <c r="Y442" s="116" t="str">
        <f t="shared" si="73"/>
        <v/>
      </c>
      <c r="Z442" s="62" t="str">
        <f t="shared" si="78"/>
        <v/>
      </c>
    </row>
    <row r="443" spans="1:26" s="12" customFormat="1" ht="65.099999999999994" customHeight="1" thickBot="1" x14ac:dyDescent="0.25">
      <c r="A443" s="13" t="s">
        <v>69</v>
      </c>
      <c r="B443" s="2"/>
      <c r="C443" s="2"/>
      <c r="D443" s="167" t="str">
        <f t="shared" si="76"/>
        <v xml:space="preserve"> / </v>
      </c>
      <c r="E443" s="67">
        <v>434</v>
      </c>
      <c r="F443" s="53"/>
      <c r="G443" s="54" t="str">
        <f>IF('(c) Copyricht DQS Gruppe 2024'!$XFD$3="© D Q S B IT 2020",IF(F443&lt;&gt;"",VLOOKUP(F443,TMSAETZE,2,),""),"Copyright verletzt")</f>
        <v/>
      </c>
      <c r="H443" s="13"/>
      <c r="I443" s="57" t="str">
        <f t="shared" si="68"/>
        <v/>
      </c>
      <c r="J443" s="58" t="str">
        <f t="shared" si="69"/>
        <v/>
      </c>
      <c r="K443" s="58" t="str">
        <f t="shared" si="70"/>
        <v/>
      </c>
      <c r="L443" s="58" t="str">
        <f t="shared" si="71"/>
        <v/>
      </c>
      <c r="M443" s="58" t="str">
        <f t="shared" si="72"/>
        <v/>
      </c>
      <c r="N443" s="33"/>
      <c r="O443" s="33"/>
      <c r="P443" s="106" t="str">
        <f t="shared" si="77"/>
        <v/>
      </c>
      <c r="Q443" s="156"/>
      <c r="R443" s="33">
        <v>0</v>
      </c>
      <c r="S443" s="156"/>
      <c r="T443" s="156"/>
      <c r="U443" s="63" t="str">
        <f t="shared" si="74"/>
        <v/>
      </c>
      <c r="V443" s="54" t="str">
        <f t="shared" si="75"/>
        <v/>
      </c>
      <c r="W443" s="79"/>
      <c r="X443" s="104"/>
      <c r="Y443" s="116" t="str">
        <f t="shared" si="73"/>
        <v/>
      </c>
      <c r="Z443" s="62" t="str">
        <f t="shared" si="78"/>
        <v/>
      </c>
    </row>
    <row r="444" spans="1:26" s="12" customFormat="1" ht="65.099999999999994" customHeight="1" thickBot="1" x14ac:dyDescent="0.25">
      <c r="A444" s="13" t="s">
        <v>69</v>
      </c>
      <c r="B444" s="2"/>
      <c r="C444" s="2"/>
      <c r="D444" s="167" t="str">
        <f t="shared" si="76"/>
        <v xml:space="preserve"> / </v>
      </c>
      <c r="E444" s="67">
        <v>435</v>
      </c>
      <c r="F444" s="53"/>
      <c r="G444" s="54" t="str">
        <f>IF('(c) Copyricht DQS Gruppe 2024'!$XFD$3="© D Q S B IT 2020",IF(F444&lt;&gt;"",VLOOKUP(F444,TMSAETZE,2,),""),"Copyright verletzt")</f>
        <v/>
      </c>
      <c r="H444" s="13"/>
      <c r="I444" s="57" t="str">
        <f t="shared" si="68"/>
        <v/>
      </c>
      <c r="J444" s="58" t="str">
        <f t="shared" si="69"/>
        <v/>
      </c>
      <c r="K444" s="58" t="str">
        <f t="shared" si="70"/>
        <v/>
      </c>
      <c r="L444" s="58" t="str">
        <f t="shared" si="71"/>
        <v/>
      </c>
      <c r="M444" s="58" t="str">
        <f t="shared" si="72"/>
        <v/>
      </c>
      <c r="N444" s="33"/>
      <c r="O444" s="33"/>
      <c r="P444" s="106" t="str">
        <f t="shared" si="77"/>
        <v/>
      </c>
      <c r="Q444" s="156"/>
      <c r="R444" s="33">
        <v>0</v>
      </c>
      <c r="S444" s="156"/>
      <c r="T444" s="156"/>
      <c r="U444" s="63" t="str">
        <f t="shared" si="74"/>
        <v/>
      </c>
      <c r="V444" s="54" t="str">
        <f t="shared" si="75"/>
        <v/>
      </c>
      <c r="W444" s="79"/>
      <c r="X444" s="104"/>
      <c r="Y444" s="116" t="str">
        <f t="shared" si="73"/>
        <v/>
      </c>
      <c r="Z444" s="62" t="str">
        <f t="shared" si="78"/>
        <v/>
      </c>
    </row>
    <row r="445" spans="1:26" s="12" customFormat="1" ht="65.099999999999994" customHeight="1" thickBot="1" x14ac:dyDescent="0.25">
      <c r="A445" s="13" t="s">
        <v>69</v>
      </c>
      <c r="B445" s="2"/>
      <c r="C445" s="2"/>
      <c r="D445" s="167" t="str">
        <f t="shared" si="76"/>
        <v xml:space="preserve"> / </v>
      </c>
      <c r="E445" s="67">
        <v>436</v>
      </c>
      <c r="F445" s="53"/>
      <c r="G445" s="54" t="str">
        <f>IF('(c) Copyricht DQS Gruppe 2024'!$XFD$3="© D Q S B IT 2020",IF(F445&lt;&gt;"",VLOOKUP(F445,TMSAETZE,2,),""),"Copyright verletzt")</f>
        <v/>
      </c>
      <c r="H445" s="13"/>
      <c r="I445" s="57" t="str">
        <f t="shared" si="68"/>
        <v/>
      </c>
      <c r="J445" s="58" t="str">
        <f t="shared" si="69"/>
        <v/>
      </c>
      <c r="K445" s="58" t="str">
        <f t="shared" si="70"/>
        <v/>
      </c>
      <c r="L445" s="58" t="str">
        <f t="shared" si="71"/>
        <v/>
      </c>
      <c r="M445" s="58" t="str">
        <f t="shared" si="72"/>
        <v/>
      </c>
      <c r="N445" s="33"/>
      <c r="O445" s="33"/>
      <c r="P445" s="106" t="str">
        <f t="shared" si="77"/>
        <v/>
      </c>
      <c r="Q445" s="156"/>
      <c r="R445" s="33">
        <v>0</v>
      </c>
      <c r="S445" s="156"/>
      <c r="T445" s="156"/>
      <c r="U445" s="63" t="str">
        <f t="shared" si="74"/>
        <v/>
      </c>
      <c r="V445" s="54" t="str">
        <f t="shared" si="75"/>
        <v/>
      </c>
      <c r="W445" s="79"/>
      <c r="X445" s="104"/>
      <c r="Y445" s="116" t="str">
        <f t="shared" si="73"/>
        <v/>
      </c>
      <c r="Z445" s="62" t="str">
        <f t="shared" si="78"/>
        <v/>
      </c>
    </row>
    <row r="446" spans="1:26" s="12" customFormat="1" ht="65.099999999999994" customHeight="1" thickBot="1" x14ac:dyDescent="0.25">
      <c r="A446" s="13" t="s">
        <v>69</v>
      </c>
      <c r="B446" s="2"/>
      <c r="C446" s="2"/>
      <c r="D446" s="167" t="str">
        <f t="shared" si="76"/>
        <v xml:space="preserve"> / </v>
      </c>
      <c r="E446" s="67">
        <v>437</v>
      </c>
      <c r="F446" s="53"/>
      <c r="G446" s="54" t="str">
        <f>IF('(c) Copyricht DQS Gruppe 2024'!$XFD$3="© D Q S B IT 2020",IF(F446&lt;&gt;"",VLOOKUP(F446,TMSAETZE,2,),""),"Copyright verletzt")</f>
        <v/>
      </c>
      <c r="H446" s="13"/>
      <c r="I446" s="57" t="str">
        <f t="shared" si="68"/>
        <v/>
      </c>
      <c r="J446" s="58" t="str">
        <f t="shared" si="69"/>
        <v/>
      </c>
      <c r="K446" s="58" t="str">
        <f t="shared" si="70"/>
        <v/>
      </c>
      <c r="L446" s="58" t="str">
        <f t="shared" si="71"/>
        <v/>
      </c>
      <c r="M446" s="58" t="str">
        <f t="shared" si="72"/>
        <v/>
      </c>
      <c r="N446" s="33"/>
      <c r="O446" s="33"/>
      <c r="P446" s="106" t="str">
        <f t="shared" si="77"/>
        <v/>
      </c>
      <c r="Q446" s="156"/>
      <c r="R446" s="33">
        <v>0</v>
      </c>
      <c r="S446" s="156"/>
      <c r="T446" s="156"/>
      <c r="U446" s="63" t="str">
        <f t="shared" si="74"/>
        <v/>
      </c>
      <c r="V446" s="54" t="str">
        <f t="shared" si="75"/>
        <v/>
      </c>
      <c r="W446" s="79"/>
      <c r="X446" s="104"/>
      <c r="Y446" s="116" t="str">
        <f t="shared" si="73"/>
        <v/>
      </c>
      <c r="Z446" s="62" t="str">
        <f t="shared" si="78"/>
        <v/>
      </c>
    </row>
    <row r="447" spans="1:26" s="12" customFormat="1" ht="65.099999999999994" customHeight="1" thickBot="1" x14ac:dyDescent="0.25">
      <c r="A447" s="13" t="s">
        <v>69</v>
      </c>
      <c r="B447" s="2"/>
      <c r="C447" s="2"/>
      <c r="D447" s="167" t="str">
        <f t="shared" si="76"/>
        <v xml:space="preserve"> / </v>
      </c>
      <c r="E447" s="67">
        <v>438</v>
      </c>
      <c r="F447" s="53"/>
      <c r="G447" s="54" t="str">
        <f>IF('(c) Copyricht DQS Gruppe 2024'!$XFD$3="© D Q S B IT 2020",IF(F447&lt;&gt;"",VLOOKUP(F447,TMSAETZE,2,),""),"Copyright verletzt")</f>
        <v/>
      </c>
      <c r="H447" s="13"/>
      <c r="I447" s="57" t="str">
        <f t="shared" si="68"/>
        <v/>
      </c>
      <c r="J447" s="58" t="str">
        <f t="shared" si="69"/>
        <v/>
      </c>
      <c r="K447" s="58" t="str">
        <f t="shared" si="70"/>
        <v/>
      </c>
      <c r="L447" s="58" t="str">
        <f t="shared" si="71"/>
        <v/>
      </c>
      <c r="M447" s="58" t="str">
        <f t="shared" si="72"/>
        <v/>
      </c>
      <c r="N447" s="33"/>
      <c r="O447" s="33"/>
      <c r="P447" s="106" t="str">
        <f t="shared" si="77"/>
        <v/>
      </c>
      <c r="Q447" s="156"/>
      <c r="R447" s="33">
        <v>0</v>
      </c>
      <c r="S447" s="156"/>
      <c r="T447" s="156"/>
      <c r="U447" s="63" t="str">
        <f t="shared" si="74"/>
        <v/>
      </c>
      <c r="V447" s="54" t="str">
        <f t="shared" si="75"/>
        <v/>
      </c>
      <c r="W447" s="79"/>
      <c r="X447" s="104"/>
      <c r="Y447" s="116" t="str">
        <f t="shared" si="73"/>
        <v/>
      </c>
      <c r="Z447" s="62" t="str">
        <f t="shared" si="78"/>
        <v/>
      </c>
    </row>
    <row r="448" spans="1:26" s="12" customFormat="1" ht="65.099999999999994" customHeight="1" thickBot="1" x14ac:dyDescent="0.25">
      <c r="A448" s="13" t="s">
        <v>69</v>
      </c>
      <c r="B448" s="2"/>
      <c r="C448" s="2"/>
      <c r="D448" s="167" t="str">
        <f t="shared" si="76"/>
        <v xml:space="preserve"> / </v>
      </c>
      <c r="E448" s="67">
        <v>439</v>
      </c>
      <c r="F448" s="53"/>
      <c r="G448" s="54" t="str">
        <f>IF('(c) Copyricht DQS Gruppe 2024'!$XFD$3="© D Q S B IT 2020",IF(F448&lt;&gt;"",VLOOKUP(F448,TMSAETZE,2,),""),"Copyright verletzt")</f>
        <v/>
      </c>
      <c r="H448" s="13"/>
      <c r="I448" s="57" t="str">
        <f t="shared" si="68"/>
        <v/>
      </c>
      <c r="J448" s="58" t="str">
        <f t="shared" si="69"/>
        <v/>
      </c>
      <c r="K448" s="58" t="str">
        <f t="shared" si="70"/>
        <v/>
      </c>
      <c r="L448" s="58" t="str">
        <f t="shared" si="71"/>
        <v/>
      </c>
      <c r="M448" s="58" t="str">
        <f t="shared" si="72"/>
        <v/>
      </c>
      <c r="N448" s="33"/>
      <c r="O448" s="33"/>
      <c r="P448" s="106" t="str">
        <f t="shared" si="77"/>
        <v/>
      </c>
      <c r="Q448" s="156"/>
      <c r="R448" s="33">
        <v>0</v>
      </c>
      <c r="S448" s="156"/>
      <c r="T448" s="156"/>
      <c r="U448" s="63" t="str">
        <f t="shared" si="74"/>
        <v/>
      </c>
      <c r="V448" s="54" t="str">
        <f t="shared" si="75"/>
        <v/>
      </c>
      <c r="W448" s="79"/>
      <c r="X448" s="104"/>
      <c r="Y448" s="116" t="str">
        <f t="shared" si="73"/>
        <v/>
      </c>
      <c r="Z448" s="62" t="str">
        <f t="shared" si="78"/>
        <v/>
      </c>
    </row>
    <row r="449" spans="1:26" s="12" customFormat="1" ht="65.099999999999994" customHeight="1" thickBot="1" x14ac:dyDescent="0.25">
      <c r="A449" s="13" t="s">
        <v>69</v>
      </c>
      <c r="B449" s="2"/>
      <c r="C449" s="2"/>
      <c r="D449" s="167" t="str">
        <f t="shared" si="76"/>
        <v xml:space="preserve"> / </v>
      </c>
      <c r="E449" s="67">
        <v>440</v>
      </c>
      <c r="F449" s="53"/>
      <c r="G449" s="54" t="str">
        <f>IF('(c) Copyricht DQS Gruppe 2024'!$XFD$3="© D Q S B IT 2020",IF(F449&lt;&gt;"",VLOOKUP(F449,TMSAETZE,2,),""),"Copyright verletzt")</f>
        <v/>
      </c>
      <c r="H449" s="13"/>
      <c r="I449" s="57" t="str">
        <f t="shared" si="68"/>
        <v/>
      </c>
      <c r="J449" s="58" t="str">
        <f t="shared" si="69"/>
        <v/>
      </c>
      <c r="K449" s="58" t="str">
        <f t="shared" si="70"/>
        <v/>
      </c>
      <c r="L449" s="58" t="str">
        <f t="shared" si="71"/>
        <v/>
      </c>
      <c r="M449" s="58" t="str">
        <f t="shared" si="72"/>
        <v/>
      </c>
      <c r="N449" s="33"/>
      <c r="O449" s="33"/>
      <c r="P449" s="106" t="str">
        <f t="shared" si="77"/>
        <v/>
      </c>
      <c r="Q449" s="156"/>
      <c r="R449" s="33">
        <v>0</v>
      </c>
      <c r="S449" s="156"/>
      <c r="T449" s="156"/>
      <c r="U449" s="63" t="str">
        <f t="shared" si="74"/>
        <v/>
      </c>
      <c r="V449" s="54" t="str">
        <f t="shared" si="75"/>
        <v/>
      </c>
      <c r="W449" s="79"/>
      <c r="X449" s="104"/>
      <c r="Y449" s="116" t="str">
        <f t="shared" si="73"/>
        <v/>
      </c>
      <c r="Z449" s="62" t="str">
        <f t="shared" si="78"/>
        <v/>
      </c>
    </row>
    <row r="450" spans="1:26" s="12" customFormat="1" ht="65.099999999999994" customHeight="1" thickBot="1" x14ac:dyDescent="0.25">
      <c r="A450" s="13" t="s">
        <v>69</v>
      </c>
      <c r="B450" s="2"/>
      <c r="C450" s="2"/>
      <c r="D450" s="167" t="str">
        <f t="shared" si="76"/>
        <v xml:space="preserve"> / </v>
      </c>
      <c r="E450" s="67">
        <v>441</v>
      </c>
      <c r="F450" s="53"/>
      <c r="G450" s="54" t="str">
        <f>IF('(c) Copyricht DQS Gruppe 2024'!$XFD$3="© D Q S B IT 2020",IF(F450&lt;&gt;"",VLOOKUP(F450,TMSAETZE,2,),""),"Copyright verletzt")</f>
        <v/>
      </c>
      <c r="H450" s="13"/>
      <c r="I450" s="57" t="str">
        <f t="shared" si="68"/>
        <v/>
      </c>
      <c r="J450" s="58" t="str">
        <f t="shared" si="69"/>
        <v/>
      </c>
      <c r="K450" s="58" t="str">
        <f t="shared" si="70"/>
        <v/>
      </c>
      <c r="L450" s="58" t="str">
        <f t="shared" si="71"/>
        <v/>
      </c>
      <c r="M450" s="58" t="str">
        <f t="shared" si="72"/>
        <v/>
      </c>
      <c r="N450" s="33"/>
      <c r="O450" s="33"/>
      <c r="P450" s="106" t="str">
        <f t="shared" si="77"/>
        <v/>
      </c>
      <c r="Q450" s="156"/>
      <c r="R450" s="33">
        <v>0</v>
      </c>
      <c r="S450" s="156"/>
      <c r="T450" s="156"/>
      <c r="U450" s="63" t="str">
        <f t="shared" si="74"/>
        <v/>
      </c>
      <c r="V450" s="54" t="str">
        <f t="shared" si="75"/>
        <v/>
      </c>
      <c r="W450" s="79"/>
      <c r="X450" s="104"/>
      <c r="Y450" s="116" t="str">
        <f t="shared" si="73"/>
        <v/>
      </c>
      <c r="Z450" s="62" t="str">
        <f t="shared" si="78"/>
        <v/>
      </c>
    </row>
    <row r="451" spans="1:26" s="12" customFormat="1" ht="65.099999999999994" customHeight="1" thickBot="1" x14ac:dyDescent="0.25">
      <c r="A451" s="13" t="s">
        <v>69</v>
      </c>
      <c r="B451" s="2"/>
      <c r="C451" s="2"/>
      <c r="D451" s="167" t="str">
        <f t="shared" si="76"/>
        <v xml:space="preserve"> / </v>
      </c>
      <c r="E451" s="67">
        <v>442</v>
      </c>
      <c r="F451" s="53"/>
      <c r="G451" s="54" t="str">
        <f>IF('(c) Copyricht DQS Gruppe 2024'!$XFD$3="© D Q S B IT 2020",IF(F451&lt;&gt;"",VLOOKUP(F451,TMSAETZE,2,),""),"Copyright verletzt")</f>
        <v/>
      </c>
      <c r="H451" s="13"/>
      <c r="I451" s="57" t="str">
        <f t="shared" si="68"/>
        <v/>
      </c>
      <c r="J451" s="58" t="str">
        <f t="shared" si="69"/>
        <v/>
      </c>
      <c r="K451" s="58" t="str">
        <f t="shared" si="70"/>
        <v/>
      </c>
      <c r="L451" s="58" t="str">
        <f t="shared" si="71"/>
        <v/>
      </c>
      <c r="M451" s="58" t="str">
        <f t="shared" si="72"/>
        <v/>
      </c>
      <c r="N451" s="33"/>
      <c r="O451" s="33"/>
      <c r="P451" s="106" t="str">
        <f t="shared" si="77"/>
        <v/>
      </c>
      <c r="Q451" s="156"/>
      <c r="R451" s="33">
        <v>0</v>
      </c>
      <c r="S451" s="156"/>
      <c r="T451" s="156"/>
      <c r="U451" s="63" t="str">
        <f t="shared" si="74"/>
        <v/>
      </c>
      <c r="V451" s="54" t="str">
        <f t="shared" si="75"/>
        <v/>
      </c>
      <c r="W451" s="79"/>
      <c r="X451" s="104"/>
      <c r="Y451" s="116" t="str">
        <f t="shared" si="73"/>
        <v/>
      </c>
      <c r="Z451" s="62" t="str">
        <f t="shared" si="78"/>
        <v/>
      </c>
    </row>
    <row r="452" spans="1:26" s="12" customFormat="1" ht="65.099999999999994" customHeight="1" thickBot="1" x14ac:dyDescent="0.25">
      <c r="A452" s="13" t="s">
        <v>69</v>
      </c>
      <c r="B452" s="2"/>
      <c r="C452" s="2"/>
      <c r="D452" s="167" t="str">
        <f t="shared" si="76"/>
        <v xml:space="preserve"> / </v>
      </c>
      <c r="E452" s="67">
        <v>443</v>
      </c>
      <c r="F452" s="53"/>
      <c r="G452" s="54" t="str">
        <f>IF('(c) Copyricht DQS Gruppe 2024'!$XFD$3="© D Q S B IT 2020",IF(F452&lt;&gt;"",VLOOKUP(F452,TMSAETZE,2,),""),"Copyright verletzt")</f>
        <v/>
      </c>
      <c r="H452" s="13"/>
      <c r="I452" s="57" t="str">
        <f t="shared" si="68"/>
        <v/>
      </c>
      <c r="J452" s="58" t="str">
        <f t="shared" si="69"/>
        <v/>
      </c>
      <c r="K452" s="58" t="str">
        <f t="shared" si="70"/>
        <v/>
      </c>
      <c r="L452" s="58" t="str">
        <f t="shared" si="71"/>
        <v/>
      </c>
      <c r="M452" s="58" t="str">
        <f t="shared" si="72"/>
        <v/>
      </c>
      <c r="N452" s="33"/>
      <c r="O452" s="33"/>
      <c r="P452" s="106" t="str">
        <f t="shared" si="77"/>
        <v/>
      </c>
      <c r="Q452" s="156"/>
      <c r="R452" s="33">
        <v>0</v>
      </c>
      <c r="S452" s="156"/>
      <c r="T452" s="156"/>
      <c r="U452" s="63" t="str">
        <f t="shared" si="74"/>
        <v/>
      </c>
      <c r="V452" s="54" t="str">
        <f t="shared" si="75"/>
        <v/>
      </c>
      <c r="W452" s="79"/>
      <c r="X452" s="104"/>
      <c r="Y452" s="116" t="str">
        <f t="shared" si="73"/>
        <v/>
      </c>
      <c r="Z452" s="62" t="str">
        <f t="shared" si="78"/>
        <v/>
      </c>
    </row>
    <row r="453" spans="1:26" s="12" customFormat="1" ht="65.099999999999994" customHeight="1" thickBot="1" x14ac:dyDescent="0.25">
      <c r="A453" s="13" t="s">
        <v>69</v>
      </c>
      <c r="B453" s="2"/>
      <c r="C453" s="2"/>
      <c r="D453" s="167" t="str">
        <f t="shared" si="76"/>
        <v xml:space="preserve"> / </v>
      </c>
      <c r="E453" s="67">
        <v>444</v>
      </c>
      <c r="F453" s="53"/>
      <c r="G453" s="54" t="str">
        <f>IF('(c) Copyricht DQS Gruppe 2024'!$XFD$3="© D Q S B IT 2020",IF(F453&lt;&gt;"",VLOOKUP(F453,TMSAETZE,2,),""),"Copyright verletzt")</f>
        <v/>
      </c>
      <c r="H453" s="13"/>
      <c r="I453" s="57" t="str">
        <f t="shared" si="68"/>
        <v/>
      </c>
      <c r="J453" s="58" t="str">
        <f t="shared" si="69"/>
        <v/>
      </c>
      <c r="K453" s="58" t="str">
        <f t="shared" si="70"/>
        <v/>
      </c>
      <c r="L453" s="58" t="str">
        <f t="shared" si="71"/>
        <v/>
      </c>
      <c r="M453" s="58" t="str">
        <f t="shared" si="72"/>
        <v/>
      </c>
      <c r="N453" s="33"/>
      <c r="O453" s="33"/>
      <c r="P453" s="106" t="str">
        <f t="shared" si="77"/>
        <v/>
      </c>
      <c r="Q453" s="156"/>
      <c r="R453" s="33">
        <v>0</v>
      </c>
      <c r="S453" s="156"/>
      <c r="T453" s="156"/>
      <c r="U453" s="63" t="str">
        <f t="shared" si="74"/>
        <v/>
      </c>
      <c r="V453" s="54" t="str">
        <f t="shared" si="75"/>
        <v/>
      </c>
      <c r="W453" s="79"/>
      <c r="X453" s="104"/>
      <c r="Y453" s="116" t="str">
        <f t="shared" si="73"/>
        <v/>
      </c>
      <c r="Z453" s="62" t="str">
        <f t="shared" si="78"/>
        <v/>
      </c>
    </row>
    <row r="454" spans="1:26" s="12" customFormat="1" ht="65.099999999999994" customHeight="1" thickBot="1" x14ac:dyDescent="0.25">
      <c r="A454" s="13" t="s">
        <v>69</v>
      </c>
      <c r="B454" s="2"/>
      <c r="C454" s="2"/>
      <c r="D454" s="167" t="str">
        <f t="shared" si="76"/>
        <v xml:space="preserve"> / </v>
      </c>
      <c r="E454" s="67">
        <v>445</v>
      </c>
      <c r="F454" s="53"/>
      <c r="G454" s="54" t="str">
        <f>IF('(c) Copyricht DQS Gruppe 2024'!$XFD$3="© D Q S B IT 2020",IF(F454&lt;&gt;"",VLOOKUP(F454,TMSAETZE,2,),""),"Copyright verletzt")</f>
        <v/>
      </c>
      <c r="H454" s="13"/>
      <c r="I454" s="57" t="str">
        <f t="shared" si="68"/>
        <v/>
      </c>
      <c r="J454" s="58" t="str">
        <f t="shared" si="69"/>
        <v/>
      </c>
      <c r="K454" s="58" t="str">
        <f t="shared" si="70"/>
        <v/>
      </c>
      <c r="L454" s="58" t="str">
        <f t="shared" si="71"/>
        <v/>
      </c>
      <c r="M454" s="58" t="str">
        <f t="shared" si="72"/>
        <v/>
      </c>
      <c r="N454" s="33"/>
      <c r="O454" s="33"/>
      <c r="P454" s="106" t="str">
        <f t="shared" si="77"/>
        <v/>
      </c>
      <c r="Q454" s="156"/>
      <c r="R454" s="33">
        <v>0</v>
      </c>
      <c r="S454" s="156"/>
      <c r="T454" s="156"/>
      <c r="U454" s="63" t="str">
        <f t="shared" si="74"/>
        <v/>
      </c>
      <c r="V454" s="54" t="str">
        <f t="shared" si="75"/>
        <v/>
      </c>
      <c r="W454" s="79"/>
      <c r="X454" s="104"/>
      <c r="Y454" s="116" t="str">
        <f t="shared" si="73"/>
        <v/>
      </c>
      <c r="Z454" s="62" t="str">
        <f t="shared" si="78"/>
        <v/>
      </c>
    </row>
    <row r="455" spans="1:26" s="12" customFormat="1" ht="65.099999999999994" customHeight="1" thickBot="1" x14ac:dyDescent="0.25">
      <c r="A455" s="13" t="s">
        <v>69</v>
      </c>
      <c r="B455" s="2"/>
      <c r="C455" s="2"/>
      <c r="D455" s="167" t="str">
        <f t="shared" si="76"/>
        <v xml:space="preserve"> / </v>
      </c>
      <c r="E455" s="67">
        <v>446</v>
      </c>
      <c r="F455" s="53"/>
      <c r="G455" s="54" t="str">
        <f>IF('(c) Copyricht DQS Gruppe 2024'!$XFD$3="© D Q S B IT 2020",IF(F455&lt;&gt;"",VLOOKUP(F455,TMSAETZE,2,),""),"Copyright verletzt")</f>
        <v/>
      </c>
      <c r="H455" s="13"/>
      <c r="I455" s="57" t="str">
        <f t="shared" si="68"/>
        <v/>
      </c>
      <c r="J455" s="58" t="str">
        <f t="shared" si="69"/>
        <v/>
      </c>
      <c r="K455" s="58" t="str">
        <f t="shared" si="70"/>
        <v/>
      </c>
      <c r="L455" s="58" t="str">
        <f t="shared" si="71"/>
        <v/>
      </c>
      <c r="M455" s="58" t="str">
        <f t="shared" si="72"/>
        <v/>
      </c>
      <c r="N455" s="33"/>
      <c r="O455" s="33"/>
      <c r="P455" s="106" t="str">
        <f t="shared" si="77"/>
        <v/>
      </c>
      <c r="Q455" s="156"/>
      <c r="R455" s="33">
        <v>0</v>
      </c>
      <c r="S455" s="156"/>
      <c r="T455" s="156"/>
      <c r="U455" s="63" t="str">
        <f t="shared" si="74"/>
        <v/>
      </c>
      <c r="V455" s="54" t="str">
        <f t="shared" si="75"/>
        <v/>
      </c>
      <c r="W455" s="79"/>
      <c r="X455" s="104"/>
      <c r="Y455" s="116" t="str">
        <f t="shared" si="73"/>
        <v/>
      </c>
      <c r="Z455" s="62" t="str">
        <f t="shared" si="78"/>
        <v/>
      </c>
    </row>
    <row r="456" spans="1:26" s="12" customFormat="1" ht="65.099999999999994" customHeight="1" thickBot="1" x14ac:dyDescent="0.25">
      <c r="A456" s="13" t="s">
        <v>69</v>
      </c>
      <c r="B456" s="2"/>
      <c r="C456" s="2"/>
      <c r="D456" s="167" t="str">
        <f t="shared" si="76"/>
        <v xml:space="preserve"> / </v>
      </c>
      <c r="E456" s="67">
        <v>447</v>
      </c>
      <c r="F456" s="53"/>
      <c r="G456" s="54" t="str">
        <f>IF('(c) Copyricht DQS Gruppe 2024'!$XFD$3="© D Q S B IT 2020",IF(F456&lt;&gt;"",VLOOKUP(F456,TMSAETZE,2,),""),"Copyright verletzt")</f>
        <v/>
      </c>
      <c r="H456" s="13"/>
      <c r="I456" s="57" t="str">
        <f t="shared" si="68"/>
        <v/>
      </c>
      <c r="J456" s="58" t="str">
        <f t="shared" si="69"/>
        <v/>
      </c>
      <c r="K456" s="58" t="str">
        <f t="shared" si="70"/>
        <v/>
      </c>
      <c r="L456" s="58" t="str">
        <f t="shared" si="71"/>
        <v/>
      </c>
      <c r="M456" s="58" t="str">
        <f t="shared" si="72"/>
        <v/>
      </c>
      <c r="N456" s="33"/>
      <c r="O456" s="33"/>
      <c r="P456" s="106" t="str">
        <f t="shared" si="77"/>
        <v/>
      </c>
      <c r="Q456" s="156"/>
      <c r="R456" s="33">
        <v>0</v>
      </c>
      <c r="S456" s="156"/>
      <c r="T456" s="156"/>
      <c r="U456" s="63" t="str">
        <f t="shared" si="74"/>
        <v/>
      </c>
      <c r="V456" s="54" t="str">
        <f t="shared" si="75"/>
        <v/>
      </c>
      <c r="W456" s="79"/>
      <c r="X456" s="104"/>
      <c r="Y456" s="116" t="str">
        <f t="shared" si="73"/>
        <v/>
      </c>
      <c r="Z456" s="62" t="str">
        <f t="shared" si="78"/>
        <v/>
      </c>
    </row>
    <row r="457" spans="1:26" s="12" customFormat="1" ht="65.099999999999994" customHeight="1" thickBot="1" x14ac:dyDescent="0.25">
      <c r="A457" s="13" t="s">
        <v>69</v>
      </c>
      <c r="B457" s="2"/>
      <c r="C457" s="2"/>
      <c r="D457" s="167" t="str">
        <f t="shared" si="76"/>
        <v xml:space="preserve"> / </v>
      </c>
      <c r="E457" s="67">
        <v>448</v>
      </c>
      <c r="F457" s="53"/>
      <c r="G457" s="54" t="str">
        <f>IF('(c) Copyricht DQS Gruppe 2024'!$XFD$3="© D Q S B IT 2020",IF(F457&lt;&gt;"",VLOOKUP(F457,TMSAETZE,2,),""),"Copyright verletzt")</f>
        <v/>
      </c>
      <c r="H457" s="13"/>
      <c r="I457" s="57" t="str">
        <f t="shared" ref="I457:I508" si="79">IF(F457&lt;&gt;"",$E$3&amp;$L$3,"")</f>
        <v/>
      </c>
      <c r="J457" s="58" t="str">
        <f t="shared" ref="J457:J508" si="80">IF(F457&lt;&gt;"",$E$4,"")</f>
        <v/>
      </c>
      <c r="K457" s="58" t="str">
        <f t="shared" ref="K457:K508" si="81">IF(F457&lt;&gt;"",$H$4,"")</f>
        <v/>
      </c>
      <c r="L457" s="58" t="str">
        <f t="shared" ref="L457:L508" si="82">IF($F457&lt;&gt;"",$I$4,"")</f>
        <v/>
      </c>
      <c r="M457" s="58" t="str">
        <f t="shared" ref="M457:M508" si="83">IF($F457&lt;&gt;"",$J$4,"")</f>
        <v/>
      </c>
      <c r="N457" s="33"/>
      <c r="O457" s="33"/>
      <c r="P457" s="106" t="str">
        <f t="shared" si="77"/>
        <v/>
      </c>
      <c r="Q457" s="156"/>
      <c r="R457" s="33">
        <v>0</v>
      </c>
      <c r="S457" s="156"/>
      <c r="T457" s="156"/>
      <c r="U457" s="63" t="str">
        <f t="shared" si="74"/>
        <v/>
      </c>
      <c r="V457" s="54" t="str">
        <f t="shared" si="75"/>
        <v/>
      </c>
      <c r="W457" s="79"/>
      <c r="X457" s="104"/>
      <c r="Y457" s="116" t="str">
        <f t="shared" ref="Y457:Y508" si="84">IF(F457&lt;&gt;"",VLOOKUP(F457,TMSAETZE,5),"")</f>
        <v/>
      </c>
      <c r="Z457" s="62" t="str">
        <f t="shared" si="78"/>
        <v/>
      </c>
    </row>
    <row r="458" spans="1:26" s="12" customFormat="1" ht="65.099999999999994" customHeight="1" thickBot="1" x14ac:dyDescent="0.25">
      <c r="A458" s="13" t="s">
        <v>69</v>
      </c>
      <c r="B458" s="2"/>
      <c r="C458" s="2"/>
      <c r="D458" s="167" t="str">
        <f t="shared" si="76"/>
        <v xml:space="preserve"> / </v>
      </c>
      <c r="E458" s="67">
        <v>449</v>
      </c>
      <c r="F458" s="53"/>
      <c r="G458" s="54" t="str">
        <f>IF('(c) Copyricht DQS Gruppe 2024'!$XFD$3="© D Q S B IT 2020",IF(F458&lt;&gt;"",VLOOKUP(F458,TMSAETZE,2,),""),"Copyright verletzt")</f>
        <v/>
      </c>
      <c r="H458" s="13"/>
      <c r="I458" s="57" t="str">
        <f t="shared" si="79"/>
        <v/>
      </c>
      <c r="J458" s="58" t="str">
        <f t="shared" si="80"/>
        <v/>
      </c>
      <c r="K458" s="58" t="str">
        <f t="shared" si="81"/>
        <v/>
      </c>
      <c r="L458" s="58" t="str">
        <f t="shared" si="82"/>
        <v/>
      </c>
      <c r="M458" s="58" t="str">
        <f t="shared" si="83"/>
        <v/>
      </c>
      <c r="N458" s="33"/>
      <c r="O458" s="33"/>
      <c r="P458" s="106" t="str">
        <f t="shared" si="77"/>
        <v/>
      </c>
      <c r="Q458" s="156"/>
      <c r="R458" s="33">
        <v>0</v>
      </c>
      <c r="S458" s="156"/>
      <c r="T458" s="156"/>
      <c r="U458" s="63" t="str">
        <f t="shared" ref="U458:U508" si="85">IF(F458&lt;&gt;"",IF((VLOOKUP(F458,TMSAETZE,4,0))="Kostensatz je Teilnehmerstunde",Q458*W458,IF((VLOOKUP(F458,TMSAETZE,4,0))="Kostensatz je Teilnehmerplatz pro Stunde",Q458*W458,W458)),"")</f>
        <v/>
      </c>
      <c r="V458" s="54" t="str">
        <f t="shared" ref="V458:V508" si="86">IF(F458&lt;&gt;"",VLOOKUP(F458,TMSAETZE,4,0)&amp;" "&amp;VLOOKUP(F458,TMSAETZE,3,0),"")</f>
        <v/>
      </c>
      <c r="W458" s="79"/>
      <c r="X458" s="104"/>
      <c r="Y458" s="116" t="str">
        <f t="shared" si="84"/>
        <v/>
      </c>
      <c r="Z458" s="62" t="str">
        <f t="shared" si="78"/>
        <v/>
      </c>
    </row>
    <row r="459" spans="1:26" s="12" customFormat="1" ht="65.099999999999994" customHeight="1" thickBot="1" x14ac:dyDescent="0.25">
      <c r="A459" s="13" t="s">
        <v>69</v>
      </c>
      <c r="B459" s="2"/>
      <c r="C459" s="2"/>
      <c r="D459" s="167" t="str">
        <f t="shared" ref="D459:D508" si="87">IF(F459&lt;&gt;45112,B459&amp;" / "&amp;C459,"Einzelmaßnahme / Präsenzmaßnahme")</f>
        <v xml:space="preserve"> / </v>
      </c>
      <c r="E459" s="67">
        <v>450</v>
      </c>
      <c r="F459" s="53"/>
      <c r="G459" s="54" t="str">
        <f>IF('(c) Copyricht DQS Gruppe 2024'!$XFD$3="© D Q S B IT 2020",IF(F459&lt;&gt;"",VLOOKUP(F459,TMSAETZE,2,),""),"Copyright verletzt")</f>
        <v/>
      </c>
      <c r="H459" s="13"/>
      <c r="I459" s="57" t="str">
        <f t="shared" si="79"/>
        <v/>
      </c>
      <c r="J459" s="58" t="str">
        <f t="shared" si="80"/>
        <v/>
      </c>
      <c r="K459" s="58" t="str">
        <f t="shared" si="81"/>
        <v/>
      </c>
      <c r="L459" s="58" t="str">
        <f t="shared" si="82"/>
        <v/>
      </c>
      <c r="M459" s="58" t="str">
        <f t="shared" si="83"/>
        <v/>
      </c>
      <c r="N459" s="33"/>
      <c r="O459" s="33"/>
      <c r="P459" s="106" t="str">
        <f t="shared" ref="P459:P508" si="88">IF(O459&lt;&gt;0,IF(O459&gt;8,"Achtung, kein §45 ggf. als §81 FBW Maßnahme beantragen!","OK"),"")</f>
        <v/>
      </c>
      <c r="Q459" s="156"/>
      <c r="R459" s="33">
        <v>0</v>
      </c>
      <c r="S459" s="156"/>
      <c r="T459" s="156"/>
      <c r="U459" s="63" t="str">
        <f t="shared" si="85"/>
        <v/>
      </c>
      <c r="V459" s="54" t="str">
        <f t="shared" si="86"/>
        <v/>
      </c>
      <c r="W459" s="79"/>
      <c r="X459" s="104"/>
      <c r="Y459" s="116" t="str">
        <f t="shared" si="84"/>
        <v/>
      </c>
      <c r="Z459" s="62" t="str">
        <f t="shared" ref="Z459:Z508" si="89">IF(F459&lt;&gt;"",IF(W459&gt;(Y459*1.25),"Achtung Typ 2 eintragen - prüfung BA",IF(W459&gt;Y459,"Stichprobe 25% Korridor siehe Hinweise ÜBDKS","OK")),"")</f>
        <v/>
      </c>
    </row>
    <row r="460" spans="1:26" s="12" customFormat="1" ht="65.099999999999994" customHeight="1" thickBot="1" x14ac:dyDescent="0.25">
      <c r="A460" s="13" t="s">
        <v>69</v>
      </c>
      <c r="B460" s="2"/>
      <c r="C460" s="2"/>
      <c r="D460" s="167" t="str">
        <f t="shared" si="87"/>
        <v xml:space="preserve"> / </v>
      </c>
      <c r="E460" s="67">
        <v>451</v>
      </c>
      <c r="F460" s="53"/>
      <c r="G460" s="54" t="str">
        <f>IF('(c) Copyricht DQS Gruppe 2024'!$XFD$3="© D Q S B IT 2020",IF(F460&lt;&gt;"",VLOOKUP(F460,TMSAETZE,2,),""),"Copyright verletzt")</f>
        <v/>
      </c>
      <c r="H460" s="13"/>
      <c r="I460" s="57" t="str">
        <f t="shared" si="79"/>
        <v/>
      </c>
      <c r="J460" s="58" t="str">
        <f t="shared" si="80"/>
        <v/>
      </c>
      <c r="K460" s="58" t="str">
        <f t="shared" si="81"/>
        <v/>
      </c>
      <c r="L460" s="58" t="str">
        <f t="shared" si="82"/>
        <v/>
      </c>
      <c r="M460" s="58" t="str">
        <f t="shared" si="83"/>
        <v/>
      </c>
      <c r="N460" s="33"/>
      <c r="O460" s="33"/>
      <c r="P460" s="106" t="str">
        <f t="shared" si="88"/>
        <v/>
      </c>
      <c r="Q460" s="156"/>
      <c r="R460" s="33">
        <v>0</v>
      </c>
      <c r="S460" s="156"/>
      <c r="T460" s="156"/>
      <c r="U460" s="63" t="str">
        <f t="shared" si="85"/>
        <v/>
      </c>
      <c r="V460" s="54" t="str">
        <f t="shared" si="86"/>
        <v/>
      </c>
      <c r="W460" s="79"/>
      <c r="X460" s="104"/>
      <c r="Y460" s="116" t="str">
        <f t="shared" si="84"/>
        <v/>
      </c>
      <c r="Z460" s="62" t="str">
        <f t="shared" si="89"/>
        <v/>
      </c>
    </row>
    <row r="461" spans="1:26" s="12" customFormat="1" ht="65.099999999999994" customHeight="1" thickBot="1" x14ac:dyDescent="0.25">
      <c r="A461" s="13" t="s">
        <v>69</v>
      </c>
      <c r="B461" s="2"/>
      <c r="C461" s="2"/>
      <c r="D461" s="167" t="str">
        <f t="shared" si="87"/>
        <v xml:space="preserve"> / </v>
      </c>
      <c r="E461" s="67">
        <v>452</v>
      </c>
      <c r="F461" s="53"/>
      <c r="G461" s="54" t="str">
        <f>IF('(c) Copyricht DQS Gruppe 2024'!$XFD$3="© D Q S B IT 2020",IF(F461&lt;&gt;"",VLOOKUP(F461,TMSAETZE,2,),""),"Copyright verletzt")</f>
        <v/>
      </c>
      <c r="H461" s="13"/>
      <c r="I461" s="57" t="str">
        <f t="shared" si="79"/>
        <v/>
      </c>
      <c r="J461" s="58" t="str">
        <f t="shared" si="80"/>
        <v/>
      </c>
      <c r="K461" s="58" t="str">
        <f t="shared" si="81"/>
        <v/>
      </c>
      <c r="L461" s="58" t="str">
        <f t="shared" si="82"/>
        <v/>
      </c>
      <c r="M461" s="58" t="str">
        <f t="shared" si="83"/>
        <v/>
      </c>
      <c r="N461" s="33"/>
      <c r="O461" s="33"/>
      <c r="P461" s="106" t="str">
        <f t="shared" si="88"/>
        <v/>
      </c>
      <c r="Q461" s="156"/>
      <c r="R461" s="33">
        <v>0</v>
      </c>
      <c r="S461" s="156"/>
      <c r="T461" s="156"/>
      <c r="U461" s="63" t="str">
        <f t="shared" si="85"/>
        <v/>
      </c>
      <c r="V461" s="54" t="str">
        <f t="shared" si="86"/>
        <v/>
      </c>
      <c r="W461" s="79"/>
      <c r="X461" s="104"/>
      <c r="Y461" s="116" t="str">
        <f t="shared" si="84"/>
        <v/>
      </c>
      <c r="Z461" s="62" t="str">
        <f t="shared" si="89"/>
        <v/>
      </c>
    </row>
    <row r="462" spans="1:26" s="12" customFormat="1" ht="65.099999999999994" customHeight="1" thickBot="1" x14ac:dyDescent="0.25">
      <c r="A462" s="13" t="s">
        <v>69</v>
      </c>
      <c r="B462" s="2"/>
      <c r="C462" s="2"/>
      <c r="D462" s="167" t="str">
        <f t="shared" si="87"/>
        <v xml:space="preserve"> / </v>
      </c>
      <c r="E462" s="67">
        <v>453</v>
      </c>
      <c r="F462" s="53"/>
      <c r="G462" s="54" t="str">
        <f>IF('(c) Copyricht DQS Gruppe 2024'!$XFD$3="© D Q S B IT 2020",IF(F462&lt;&gt;"",VLOOKUP(F462,TMSAETZE,2,),""),"Copyright verletzt")</f>
        <v/>
      </c>
      <c r="H462" s="13"/>
      <c r="I462" s="57" t="str">
        <f t="shared" si="79"/>
        <v/>
      </c>
      <c r="J462" s="58" t="str">
        <f t="shared" si="80"/>
        <v/>
      </c>
      <c r="K462" s="58" t="str">
        <f t="shared" si="81"/>
        <v/>
      </c>
      <c r="L462" s="58" t="str">
        <f t="shared" si="82"/>
        <v/>
      </c>
      <c r="M462" s="58" t="str">
        <f t="shared" si="83"/>
        <v/>
      </c>
      <c r="N462" s="33"/>
      <c r="O462" s="33"/>
      <c r="P462" s="106" t="str">
        <f t="shared" si="88"/>
        <v/>
      </c>
      <c r="Q462" s="156"/>
      <c r="R462" s="33">
        <v>0</v>
      </c>
      <c r="S462" s="156"/>
      <c r="T462" s="156"/>
      <c r="U462" s="63" t="str">
        <f t="shared" si="85"/>
        <v/>
      </c>
      <c r="V462" s="54" t="str">
        <f t="shared" si="86"/>
        <v/>
      </c>
      <c r="W462" s="79"/>
      <c r="X462" s="104"/>
      <c r="Y462" s="116" t="str">
        <f t="shared" si="84"/>
        <v/>
      </c>
      <c r="Z462" s="62" t="str">
        <f t="shared" si="89"/>
        <v/>
      </c>
    </row>
    <row r="463" spans="1:26" s="12" customFormat="1" ht="65.099999999999994" customHeight="1" thickBot="1" x14ac:dyDescent="0.25">
      <c r="A463" s="13" t="s">
        <v>69</v>
      </c>
      <c r="B463" s="2"/>
      <c r="C463" s="2"/>
      <c r="D463" s="167" t="str">
        <f t="shared" si="87"/>
        <v xml:space="preserve"> / </v>
      </c>
      <c r="E463" s="67">
        <v>454</v>
      </c>
      <c r="F463" s="53"/>
      <c r="G463" s="54" t="str">
        <f>IF('(c) Copyricht DQS Gruppe 2024'!$XFD$3="© D Q S B IT 2020",IF(F463&lt;&gt;"",VLOOKUP(F463,TMSAETZE,2,),""),"Copyright verletzt")</f>
        <v/>
      </c>
      <c r="H463" s="13"/>
      <c r="I463" s="57" t="str">
        <f t="shared" si="79"/>
        <v/>
      </c>
      <c r="J463" s="58" t="str">
        <f t="shared" si="80"/>
        <v/>
      </c>
      <c r="K463" s="58" t="str">
        <f t="shared" si="81"/>
        <v/>
      </c>
      <c r="L463" s="58" t="str">
        <f t="shared" si="82"/>
        <v/>
      </c>
      <c r="M463" s="58" t="str">
        <f t="shared" si="83"/>
        <v/>
      </c>
      <c r="N463" s="33"/>
      <c r="O463" s="33"/>
      <c r="P463" s="106" t="str">
        <f t="shared" si="88"/>
        <v/>
      </c>
      <c r="Q463" s="156"/>
      <c r="R463" s="33">
        <v>0</v>
      </c>
      <c r="S463" s="156"/>
      <c r="T463" s="156"/>
      <c r="U463" s="63" t="str">
        <f t="shared" si="85"/>
        <v/>
      </c>
      <c r="V463" s="54" t="str">
        <f t="shared" si="86"/>
        <v/>
      </c>
      <c r="W463" s="79"/>
      <c r="X463" s="104"/>
      <c r="Y463" s="116" t="str">
        <f t="shared" si="84"/>
        <v/>
      </c>
      <c r="Z463" s="62" t="str">
        <f t="shared" si="89"/>
        <v/>
      </c>
    </row>
    <row r="464" spans="1:26" s="12" customFormat="1" ht="65.099999999999994" customHeight="1" thickBot="1" x14ac:dyDescent="0.25">
      <c r="A464" s="13" t="s">
        <v>69</v>
      </c>
      <c r="B464" s="2"/>
      <c r="C464" s="2"/>
      <c r="D464" s="167" t="str">
        <f t="shared" si="87"/>
        <v xml:space="preserve"> / </v>
      </c>
      <c r="E464" s="67">
        <v>455</v>
      </c>
      <c r="F464" s="53"/>
      <c r="G464" s="54" t="str">
        <f>IF('(c) Copyricht DQS Gruppe 2024'!$XFD$3="© D Q S B IT 2020",IF(F464&lt;&gt;"",VLOOKUP(F464,TMSAETZE,2,),""),"Copyright verletzt")</f>
        <v/>
      </c>
      <c r="H464" s="13"/>
      <c r="I464" s="57" t="str">
        <f t="shared" si="79"/>
        <v/>
      </c>
      <c r="J464" s="58" t="str">
        <f t="shared" si="80"/>
        <v/>
      </c>
      <c r="K464" s="58" t="str">
        <f t="shared" si="81"/>
        <v/>
      </c>
      <c r="L464" s="58" t="str">
        <f t="shared" si="82"/>
        <v/>
      </c>
      <c r="M464" s="58" t="str">
        <f t="shared" si="83"/>
        <v/>
      </c>
      <c r="N464" s="33"/>
      <c r="O464" s="33"/>
      <c r="P464" s="106" t="str">
        <f t="shared" si="88"/>
        <v/>
      </c>
      <c r="Q464" s="156"/>
      <c r="R464" s="33">
        <v>0</v>
      </c>
      <c r="S464" s="156"/>
      <c r="T464" s="156"/>
      <c r="U464" s="63" t="str">
        <f t="shared" si="85"/>
        <v/>
      </c>
      <c r="V464" s="54" t="str">
        <f t="shared" si="86"/>
        <v/>
      </c>
      <c r="W464" s="79"/>
      <c r="X464" s="104"/>
      <c r="Y464" s="116" t="str">
        <f t="shared" si="84"/>
        <v/>
      </c>
      <c r="Z464" s="62" t="str">
        <f t="shared" si="89"/>
        <v/>
      </c>
    </row>
    <row r="465" spans="1:26" s="12" customFormat="1" ht="65.099999999999994" customHeight="1" thickBot="1" x14ac:dyDescent="0.25">
      <c r="A465" s="13" t="s">
        <v>69</v>
      </c>
      <c r="B465" s="2"/>
      <c r="C465" s="2"/>
      <c r="D465" s="167" t="str">
        <f t="shared" si="87"/>
        <v xml:space="preserve"> / </v>
      </c>
      <c r="E465" s="67">
        <v>456</v>
      </c>
      <c r="F465" s="53"/>
      <c r="G465" s="54" t="str">
        <f>IF('(c) Copyricht DQS Gruppe 2024'!$XFD$3="© D Q S B IT 2020",IF(F465&lt;&gt;"",VLOOKUP(F465,TMSAETZE,2,),""),"Copyright verletzt")</f>
        <v/>
      </c>
      <c r="H465" s="13"/>
      <c r="I465" s="57" t="str">
        <f t="shared" si="79"/>
        <v/>
      </c>
      <c r="J465" s="58" t="str">
        <f t="shared" si="80"/>
        <v/>
      </c>
      <c r="K465" s="58" t="str">
        <f t="shared" si="81"/>
        <v/>
      </c>
      <c r="L465" s="58" t="str">
        <f t="shared" si="82"/>
        <v/>
      </c>
      <c r="M465" s="58" t="str">
        <f t="shared" si="83"/>
        <v/>
      </c>
      <c r="N465" s="33"/>
      <c r="O465" s="33"/>
      <c r="P465" s="106" t="str">
        <f t="shared" si="88"/>
        <v/>
      </c>
      <c r="Q465" s="156"/>
      <c r="R465" s="33">
        <v>0</v>
      </c>
      <c r="S465" s="156"/>
      <c r="T465" s="156"/>
      <c r="U465" s="63" t="str">
        <f t="shared" si="85"/>
        <v/>
      </c>
      <c r="V465" s="54" t="str">
        <f t="shared" si="86"/>
        <v/>
      </c>
      <c r="W465" s="79"/>
      <c r="X465" s="104"/>
      <c r="Y465" s="116" t="str">
        <f t="shared" si="84"/>
        <v/>
      </c>
      <c r="Z465" s="62" t="str">
        <f t="shared" si="89"/>
        <v/>
      </c>
    </row>
    <row r="466" spans="1:26" s="12" customFormat="1" ht="65.099999999999994" customHeight="1" thickBot="1" x14ac:dyDescent="0.25">
      <c r="A466" s="13" t="s">
        <v>69</v>
      </c>
      <c r="B466" s="2"/>
      <c r="C466" s="2"/>
      <c r="D466" s="167" t="str">
        <f t="shared" si="87"/>
        <v xml:space="preserve"> / </v>
      </c>
      <c r="E466" s="67">
        <v>457</v>
      </c>
      <c r="F466" s="53"/>
      <c r="G466" s="54" t="str">
        <f>IF('(c) Copyricht DQS Gruppe 2024'!$XFD$3="© D Q S B IT 2020",IF(F466&lt;&gt;"",VLOOKUP(F466,TMSAETZE,2,),""),"Copyright verletzt")</f>
        <v/>
      </c>
      <c r="H466" s="13"/>
      <c r="I466" s="57" t="str">
        <f t="shared" si="79"/>
        <v/>
      </c>
      <c r="J466" s="58" t="str">
        <f t="shared" si="80"/>
        <v/>
      </c>
      <c r="K466" s="58" t="str">
        <f t="shared" si="81"/>
        <v/>
      </c>
      <c r="L466" s="58" t="str">
        <f t="shared" si="82"/>
        <v/>
      </c>
      <c r="M466" s="58" t="str">
        <f t="shared" si="83"/>
        <v/>
      </c>
      <c r="N466" s="33"/>
      <c r="O466" s="33"/>
      <c r="P466" s="106" t="str">
        <f t="shared" si="88"/>
        <v/>
      </c>
      <c r="Q466" s="156"/>
      <c r="R466" s="33">
        <v>0</v>
      </c>
      <c r="S466" s="156"/>
      <c r="T466" s="156"/>
      <c r="U466" s="63" t="str">
        <f t="shared" si="85"/>
        <v/>
      </c>
      <c r="V466" s="54" t="str">
        <f t="shared" si="86"/>
        <v/>
      </c>
      <c r="W466" s="79"/>
      <c r="X466" s="104"/>
      <c r="Y466" s="116" t="str">
        <f t="shared" si="84"/>
        <v/>
      </c>
      <c r="Z466" s="62" t="str">
        <f t="shared" si="89"/>
        <v/>
      </c>
    </row>
    <row r="467" spans="1:26" s="12" customFormat="1" ht="65.099999999999994" customHeight="1" thickBot="1" x14ac:dyDescent="0.25">
      <c r="A467" s="13" t="s">
        <v>69</v>
      </c>
      <c r="B467" s="2"/>
      <c r="C467" s="2"/>
      <c r="D467" s="167" t="str">
        <f t="shared" si="87"/>
        <v xml:space="preserve"> / </v>
      </c>
      <c r="E467" s="67">
        <v>458</v>
      </c>
      <c r="F467" s="53"/>
      <c r="G467" s="54" t="str">
        <f>IF('(c) Copyricht DQS Gruppe 2024'!$XFD$3="© D Q S B IT 2020",IF(F467&lt;&gt;"",VLOOKUP(F467,TMSAETZE,2,),""),"Copyright verletzt")</f>
        <v/>
      </c>
      <c r="H467" s="13"/>
      <c r="I467" s="57" t="str">
        <f t="shared" si="79"/>
        <v/>
      </c>
      <c r="J467" s="58" t="str">
        <f t="shared" si="80"/>
        <v/>
      </c>
      <c r="K467" s="58" t="str">
        <f t="shared" si="81"/>
        <v/>
      </c>
      <c r="L467" s="58" t="str">
        <f t="shared" si="82"/>
        <v/>
      </c>
      <c r="M467" s="58" t="str">
        <f t="shared" si="83"/>
        <v/>
      </c>
      <c r="N467" s="33"/>
      <c r="O467" s="33"/>
      <c r="P467" s="106" t="str">
        <f t="shared" si="88"/>
        <v/>
      </c>
      <c r="Q467" s="156"/>
      <c r="R467" s="33">
        <v>0</v>
      </c>
      <c r="S467" s="156"/>
      <c r="T467" s="156"/>
      <c r="U467" s="63" t="str">
        <f t="shared" si="85"/>
        <v/>
      </c>
      <c r="V467" s="54" t="str">
        <f t="shared" si="86"/>
        <v/>
      </c>
      <c r="W467" s="79"/>
      <c r="X467" s="104"/>
      <c r="Y467" s="116" t="str">
        <f t="shared" si="84"/>
        <v/>
      </c>
      <c r="Z467" s="62" t="str">
        <f t="shared" si="89"/>
        <v/>
      </c>
    </row>
    <row r="468" spans="1:26" s="12" customFormat="1" ht="65.099999999999994" customHeight="1" thickBot="1" x14ac:dyDescent="0.25">
      <c r="A468" s="13" t="s">
        <v>69</v>
      </c>
      <c r="B468" s="2"/>
      <c r="C468" s="2"/>
      <c r="D468" s="167" t="str">
        <f t="shared" si="87"/>
        <v xml:space="preserve"> / </v>
      </c>
      <c r="E468" s="67">
        <v>459</v>
      </c>
      <c r="F468" s="53"/>
      <c r="G468" s="54" t="str">
        <f>IF('(c) Copyricht DQS Gruppe 2024'!$XFD$3="© D Q S B IT 2020",IF(F468&lt;&gt;"",VLOOKUP(F468,TMSAETZE,2,),""),"Copyright verletzt")</f>
        <v/>
      </c>
      <c r="H468" s="13"/>
      <c r="I468" s="57" t="str">
        <f t="shared" si="79"/>
        <v/>
      </c>
      <c r="J468" s="58" t="str">
        <f t="shared" si="80"/>
        <v/>
      </c>
      <c r="K468" s="58" t="str">
        <f t="shared" si="81"/>
        <v/>
      </c>
      <c r="L468" s="58" t="str">
        <f t="shared" si="82"/>
        <v/>
      </c>
      <c r="M468" s="58" t="str">
        <f t="shared" si="83"/>
        <v/>
      </c>
      <c r="N468" s="33"/>
      <c r="O468" s="33"/>
      <c r="P468" s="106" t="str">
        <f t="shared" si="88"/>
        <v/>
      </c>
      <c r="Q468" s="156"/>
      <c r="R468" s="33">
        <v>0</v>
      </c>
      <c r="S468" s="156"/>
      <c r="T468" s="156"/>
      <c r="U468" s="63" t="str">
        <f t="shared" si="85"/>
        <v/>
      </c>
      <c r="V468" s="54" t="str">
        <f t="shared" si="86"/>
        <v/>
      </c>
      <c r="W468" s="79"/>
      <c r="X468" s="104"/>
      <c r="Y468" s="116" t="str">
        <f t="shared" si="84"/>
        <v/>
      </c>
      <c r="Z468" s="62" t="str">
        <f t="shared" si="89"/>
        <v/>
      </c>
    </row>
    <row r="469" spans="1:26" s="12" customFormat="1" ht="65.099999999999994" customHeight="1" thickBot="1" x14ac:dyDescent="0.25">
      <c r="A469" s="13" t="s">
        <v>69</v>
      </c>
      <c r="B469" s="2"/>
      <c r="C469" s="2"/>
      <c r="D469" s="167" t="str">
        <f t="shared" si="87"/>
        <v xml:space="preserve"> / </v>
      </c>
      <c r="E469" s="67">
        <v>460</v>
      </c>
      <c r="F469" s="53"/>
      <c r="G469" s="54" t="str">
        <f>IF('(c) Copyricht DQS Gruppe 2024'!$XFD$3="© D Q S B IT 2020",IF(F469&lt;&gt;"",VLOOKUP(F469,TMSAETZE,2,),""),"Copyright verletzt")</f>
        <v/>
      </c>
      <c r="H469" s="13"/>
      <c r="I469" s="57" t="str">
        <f t="shared" si="79"/>
        <v/>
      </c>
      <c r="J469" s="58" t="str">
        <f t="shared" si="80"/>
        <v/>
      </c>
      <c r="K469" s="58" t="str">
        <f t="shared" si="81"/>
        <v/>
      </c>
      <c r="L469" s="58" t="str">
        <f t="shared" si="82"/>
        <v/>
      </c>
      <c r="M469" s="58" t="str">
        <f t="shared" si="83"/>
        <v/>
      </c>
      <c r="N469" s="33"/>
      <c r="O469" s="33"/>
      <c r="P469" s="106" t="str">
        <f t="shared" si="88"/>
        <v/>
      </c>
      <c r="Q469" s="156"/>
      <c r="R469" s="33">
        <v>0</v>
      </c>
      <c r="S469" s="156"/>
      <c r="T469" s="156"/>
      <c r="U469" s="63" t="str">
        <f t="shared" si="85"/>
        <v/>
      </c>
      <c r="V469" s="54" t="str">
        <f t="shared" si="86"/>
        <v/>
      </c>
      <c r="W469" s="79"/>
      <c r="X469" s="104"/>
      <c r="Y469" s="116" t="str">
        <f t="shared" si="84"/>
        <v/>
      </c>
      <c r="Z469" s="62" t="str">
        <f t="shared" si="89"/>
        <v/>
      </c>
    </row>
    <row r="470" spans="1:26" s="12" customFormat="1" ht="65.099999999999994" customHeight="1" thickBot="1" x14ac:dyDescent="0.25">
      <c r="A470" s="13" t="s">
        <v>69</v>
      </c>
      <c r="B470" s="2"/>
      <c r="C470" s="2"/>
      <c r="D470" s="167" t="str">
        <f t="shared" si="87"/>
        <v xml:space="preserve"> / </v>
      </c>
      <c r="E470" s="67">
        <v>461</v>
      </c>
      <c r="F470" s="53"/>
      <c r="G470" s="54" t="str">
        <f>IF('(c) Copyricht DQS Gruppe 2024'!$XFD$3="© D Q S B IT 2020",IF(F470&lt;&gt;"",VLOOKUP(F470,TMSAETZE,2,),""),"Copyright verletzt")</f>
        <v/>
      </c>
      <c r="H470" s="13"/>
      <c r="I470" s="57" t="str">
        <f t="shared" si="79"/>
        <v/>
      </c>
      <c r="J470" s="58" t="str">
        <f t="shared" si="80"/>
        <v/>
      </c>
      <c r="K470" s="58" t="str">
        <f t="shared" si="81"/>
        <v/>
      </c>
      <c r="L470" s="58" t="str">
        <f t="shared" si="82"/>
        <v/>
      </c>
      <c r="M470" s="58" t="str">
        <f t="shared" si="83"/>
        <v/>
      </c>
      <c r="N470" s="33"/>
      <c r="O470" s="33"/>
      <c r="P470" s="106" t="str">
        <f t="shared" si="88"/>
        <v/>
      </c>
      <c r="Q470" s="156"/>
      <c r="R470" s="33">
        <v>0</v>
      </c>
      <c r="S470" s="156"/>
      <c r="T470" s="156"/>
      <c r="U470" s="63" t="str">
        <f t="shared" si="85"/>
        <v/>
      </c>
      <c r="V470" s="54" t="str">
        <f t="shared" si="86"/>
        <v/>
      </c>
      <c r="W470" s="79"/>
      <c r="X470" s="104"/>
      <c r="Y470" s="116" t="str">
        <f t="shared" si="84"/>
        <v/>
      </c>
      <c r="Z470" s="62" t="str">
        <f t="shared" si="89"/>
        <v/>
      </c>
    </row>
    <row r="471" spans="1:26" s="12" customFormat="1" ht="65.099999999999994" customHeight="1" thickBot="1" x14ac:dyDescent="0.25">
      <c r="A471" s="13" t="s">
        <v>69</v>
      </c>
      <c r="B471" s="2"/>
      <c r="C471" s="2"/>
      <c r="D471" s="167" t="str">
        <f t="shared" si="87"/>
        <v xml:space="preserve"> / </v>
      </c>
      <c r="E471" s="67">
        <v>462</v>
      </c>
      <c r="F471" s="53"/>
      <c r="G471" s="54" t="str">
        <f>IF('(c) Copyricht DQS Gruppe 2024'!$XFD$3="© D Q S B IT 2020",IF(F471&lt;&gt;"",VLOOKUP(F471,TMSAETZE,2,),""),"Copyright verletzt")</f>
        <v/>
      </c>
      <c r="H471" s="13"/>
      <c r="I471" s="57" t="str">
        <f t="shared" si="79"/>
        <v/>
      </c>
      <c r="J471" s="58" t="str">
        <f t="shared" si="80"/>
        <v/>
      </c>
      <c r="K471" s="58" t="str">
        <f t="shared" si="81"/>
        <v/>
      </c>
      <c r="L471" s="58" t="str">
        <f t="shared" si="82"/>
        <v/>
      </c>
      <c r="M471" s="58" t="str">
        <f t="shared" si="83"/>
        <v/>
      </c>
      <c r="N471" s="33"/>
      <c r="O471" s="33"/>
      <c r="P471" s="106" t="str">
        <f t="shared" si="88"/>
        <v/>
      </c>
      <c r="Q471" s="156"/>
      <c r="R471" s="33">
        <v>0</v>
      </c>
      <c r="S471" s="156"/>
      <c r="T471" s="156"/>
      <c r="U471" s="63" t="str">
        <f t="shared" si="85"/>
        <v/>
      </c>
      <c r="V471" s="54" t="str">
        <f t="shared" si="86"/>
        <v/>
      </c>
      <c r="W471" s="79"/>
      <c r="X471" s="104"/>
      <c r="Y471" s="116" t="str">
        <f t="shared" si="84"/>
        <v/>
      </c>
      <c r="Z471" s="62" t="str">
        <f t="shared" si="89"/>
        <v/>
      </c>
    </row>
    <row r="472" spans="1:26" s="12" customFormat="1" ht="65.099999999999994" customHeight="1" thickBot="1" x14ac:dyDescent="0.25">
      <c r="A472" s="13" t="s">
        <v>69</v>
      </c>
      <c r="B472" s="2"/>
      <c r="C472" s="2"/>
      <c r="D472" s="167" t="str">
        <f t="shared" si="87"/>
        <v xml:space="preserve"> / </v>
      </c>
      <c r="E472" s="67">
        <v>463</v>
      </c>
      <c r="F472" s="53"/>
      <c r="G472" s="54" t="str">
        <f>IF('(c) Copyricht DQS Gruppe 2024'!$XFD$3="© D Q S B IT 2020",IF(F472&lt;&gt;"",VLOOKUP(F472,TMSAETZE,2,),""),"Copyright verletzt")</f>
        <v/>
      </c>
      <c r="H472" s="13"/>
      <c r="I472" s="57" t="str">
        <f t="shared" si="79"/>
        <v/>
      </c>
      <c r="J472" s="58" t="str">
        <f t="shared" si="80"/>
        <v/>
      </c>
      <c r="K472" s="58" t="str">
        <f t="shared" si="81"/>
        <v/>
      </c>
      <c r="L472" s="58" t="str">
        <f t="shared" si="82"/>
        <v/>
      </c>
      <c r="M472" s="58" t="str">
        <f t="shared" si="83"/>
        <v/>
      </c>
      <c r="N472" s="33"/>
      <c r="O472" s="33"/>
      <c r="P472" s="106" t="str">
        <f t="shared" si="88"/>
        <v/>
      </c>
      <c r="Q472" s="156"/>
      <c r="R472" s="33">
        <v>0</v>
      </c>
      <c r="S472" s="156"/>
      <c r="T472" s="156"/>
      <c r="U472" s="63" t="str">
        <f t="shared" si="85"/>
        <v/>
      </c>
      <c r="V472" s="54" t="str">
        <f t="shared" si="86"/>
        <v/>
      </c>
      <c r="W472" s="79"/>
      <c r="X472" s="104"/>
      <c r="Y472" s="116" t="str">
        <f t="shared" si="84"/>
        <v/>
      </c>
      <c r="Z472" s="62" t="str">
        <f t="shared" si="89"/>
        <v/>
      </c>
    </row>
    <row r="473" spans="1:26" s="12" customFormat="1" ht="65.099999999999994" customHeight="1" thickBot="1" x14ac:dyDescent="0.25">
      <c r="A473" s="13" t="s">
        <v>69</v>
      </c>
      <c r="B473" s="2"/>
      <c r="C473" s="2"/>
      <c r="D473" s="167" t="str">
        <f t="shared" si="87"/>
        <v xml:space="preserve"> / </v>
      </c>
      <c r="E473" s="67">
        <v>464</v>
      </c>
      <c r="F473" s="53"/>
      <c r="G473" s="54" t="str">
        <f>IF('(c) Copyricht DQS Gruppe 2024'!$XFD$3="© D Q S B IT 2020",IF(F473&lt;&gt;"",VLOOKUP(F473,TMSAETZE,2,),""),"Copyright verletzt")</f>
        <v/>
      </c>
      <c r="H473" s="13"/>
      <c r="I473" s="57" t="str">
        <f t="shared" si="79"/>
        <v/>
      </c>
      <c r="J473" s="58" t="str">
        <f t="shared" si="80"/>
        <v/>
      </c>
      <c r="K473" s="58" t="str">
        <f t="shared" si="81"/>
        <v/>
      </c>
      <c r="L473" s="58" t="str">
        <f t="shared" si="82"/>
        <v/>
      </c>
      <c r="M473" s="58" t="str">
        <f t="shared" si="83"/>
        <v/>
      </c>
      <c r="N473" s="33"/>
      <c r="O473" s="33"/>
      <c r="P473" s="106" t="str">
        <f t="shared" si="88"/>
        <v/>
      </c>
      <c r="Q473" s="156"/>
      <c r="R473" s="33">
        <v>0</v>
      </c>
      <c r="S473" s="156"/>
      <c r="T473" s="156"/>
      <c r="U473" s="63" t="str">
        <f t="shared" si="85"/>
        <v/>
      </c>
      <c r="V473" s="54" t="str">
        <f t="shared" si="86"/>
        <v/>
      </c>
      <c r="W473" s="79"/>
      <c r="X473" s="104"/>
      <c r="Y473" s="116" t="str">
        <f t="shared" si="84"/>
        <v/>
      </c>
      <c r="Z473" s="62" t="str">
        <f t="shared" si="89"/>
        <v/>
      </c>
    </row>
    <row r="474" spans="1:26" s="12" customFormat="1" ht="65.099999999999994" customHeight="1" thickBot="1" x14ac:dyDescent="0.25">
      <c r="A474" s="13" t="s">
        <v>69</v>
      </c>
      <c r="B474" s="2"/>
      <c r="C474" s="2"/>
      <c r="D474" s="167" t="str">
        <f t="shared" si="87"/>
        <v xml:space="preserve"> / </v>
      </c>
      <c r="E474" s="67">
        <v>465</v>
      </c>
      <c r="F474" s="53"/>
      <c r="G474" s="54" t="str">
        <f>IF('(c) Copyricht DQS Gruppe 2024'!$XFD$3="© D Q S B IT 2020",IF(F474&lt;&gt;"",VLOOKUP(F474,TMSAETZE,2,),""),"Copyright verletzt")</f>
        <v/>
      </c>
      <c r="H474" s="13"/>
      <c r="I474" s="57" t="str">
        <f t="shared" si="79"/>
        <v/>
      </c>
      <c r="J474" s="58" t="str">
        <f t="shared" si="80"/>
        <v/>
      </c>
      <c r="K474" s="58" t="str">
        <f t="shared" si="81"/>
        <v/>
      </c>
      <c r="L474" s="58" t="str">
        <f t="shared" si="82"/>
        <v/>
      </c>
      <c r="M474" s="58" t="str">
        <f t="shared" si="83"/>
        <v/>
      </c>
      <c r="N474" s="33"/>
      <c r="O474" s="33"/>
      <c r="P474" s="106" t="str">
        <f t="shared" si="88"/>
        <v/>
      </c>
      <c r="Q474" s="156"/>
      <c r="R474" s="33">
        <v>0</v>
      </c>
      <c r="S474" s="156"/>
      <c r="T474" s="156"/>
      <c r="U474" s="63" t="str">
        <f t="shared" si="85"/>
        <v/>
      </c>
      <c r="V474" s="54" t="str">
        <f t="shared" si="86"/>
        <v/>
      </c>
      <c r="W474" s="79"/>
      <c r="X474" s="104"/>
      <c r="Y474" s="116" t="str">
        <f t="shared" si="84"/>
        <v/>
      </c>
      <c r="Z474" s="62" t="str">
        <f t="shared" si="89"/>
        <v/>
      </c>
    </row>
    <row r="475" spans="1:26" s="12" customFormat="1" ht="65.099999999999994" customHeight="1" thickBot="1" x14ac:dyDescent="0.25">
      <c r="A475" s="13" t="s">
        <v>69</v>
      </c>
      <c r="B475" s="2"/>
      <c r="C475" s="2"/>
      <c r="D475" s="167" t="str">
        <f t="shared" si="87"/>
        <v xml:space="preserve"> / </v>
      </c>
      <c r="E475" s="67">
        <v>466</v>
      </c>
      <c r="F475" s="53"/>
      <c r="G475" s="54" t="str">
        <f>IF('(c) Copyricht DQS Gruppe 2024'!$XFD$3="© D Q S B IT 2020",IF(F475&lt;&gt;"",VLOOKUP(F475,TMSAETZE,2,),""),"Copyright verletzt")</f>
        <v/>
      </c>
      <c r="H475" s="13"/>
      <c r="I475" s="57" t="str">
        <f t="shared" si="79"/>
        <v/>
      </c>
      <c r="J475" s="58" t="str">
        <f t="shared" si="80"/>
        <v/>
      </c>
      <c r="K475" s="58" t="str">
        <f t="shared" si="81"/>
        <v/>
      </c>
      <c r="L475" s="58" t="str">
        <f t="shared" si="82"/>
        <v/>
      </c>
      <c r="M475" s="58" t="str">
        <f t="shared" si="83"/>
        <v/>
      </c>
      <c r="N475" s="33"/>
      <c r="O475" s="33"/>
      <c r="P475" s="106" t="str">
        <f t="shared" si="88"/>
        <v/>
      </c>
      <c r="Q475" s="156"/>
      <c r="R475" s="33">
        <v>0</v>
      </c>
      <c r="S475" s="156"/>
      <c r="T475" s="156"/>
      <c r="U475" s="63" t="str">
        <f t="shared" si="85"/>
        <v/>
      </c>
      <c r="V475" s="54" t="str">
        <f t="shared" si="86"/>
        <v/>
      </c>
      <c r="W475" s="79"/>
      <c r="X475" s="104"/>
      <c r="Y475" s="116" t="str">
        <f t="shared" si="84"/>
        <v/>
      </c>
      <c r="Z475" s="62" t="str">
        <f t="shared" si="89"/>
        <v/>
      </c>
    </row>
    <row r="476" spans="1:26" s="12" customFormat="1" ht="65.099999999999994" customHeight="1" thickBot="1" x14ac:dyDescent="0.25">
      <c r="A476" s="13" t="s">
        <v>69</v>
      </c>
      <c r="B476" s="2"/>
      <c r="C476" s="2"/>
      <c r="D476" s="167" t="str">
        <f t="shared" si="87"/>
        <v xml:space="preserve"> / </v>
      </c>
      <c r="E476" s="67">
        <v>467</v>
      </c>
      <c r="F476" s="53"/>
      <c r="G476" s="54" t="str">
        <f>IF('(c) Copyricht DQS Gruppe 2024'!$XFD$3="© D Q S B IT 2020",IF(F476&lt;&gt;"",VLOOKUP(F476,TMSAETZE,2,),""),"Copyright verletzt")</f>
        <v/>
      </c>
      <c r="H476" s="13"/>
      <c r="I476" s="57" t="str">
        <f t="shared" si="79"/>
        <v/>
      </c>
      <c r="J476" s="58" t="str">
        <f t="shared" si="80"/>
        <v/>
      </c>
      <c r="K476" s="58" t="str">
        <f t="shared" si="81"/>
        <v/>
      </c>
      <c r="L476" s="58" t="str">
        <f t="shared" si="82"/>
        <v/>
      </c>
      <c r="M476" s="58" t="str">
        <f t="shared" si="83"/>
        <v/>
      </c>
      <c r="N476" s="33"/>
      <c r="O476" s="33"/>
      <c r="P476" s="106" t="str">
        <f t="shared" si="88"/>
        <v/>
      </c>
      <c r="Q476" s="156"/>
      <c r="R476" s="33">
        <v>0</v>
      </c>
      <c r="S476" s="156"/>
      <c r="T476" s="156"/>
      <c r="U476" s="63" t="str">
        <f t="shared" si="85"/>
        <v/>
      </c>
      <c r="V476" s="54" t="str">
        <f t="shared" si="86"/>
        <v/>
      </c>
      <c r="W476" s="79"/>
      <c r="X476" s="104"/>
      <c r="Y476" s="116" t="str">
        <f t="shared" si="84"/>
        <v/>
      </c>
      <c r="Z476" s="62" t="str">
        <f t="shared" si="89"/>
        <v/>
      </c>
    </row>
    <row r="477" spans="1:26" s="12" customFormat="1" ht="65.099999999999994" customHeight="1" thickBot="1" x14ac:dyDescent="0.25">
      <c r="A477" s="13" t="s">
        <v>69</v>
      </c>
      <c r="B477" s="2"/>
      <c r="C477" s="2"/>
      <c r="D477" s="167" t="str">
        <f t="shared" si="87"/>
        <v xml:space="preserve"> / </v>
      </c>
      <c r="E477" s="67">
        <v>468</v>
      </c>
      <c r="F477" s="53"/>
      <c r="G477" s="54" t="str">
        <f>IF('(c) Copyricht DQS Gruppe 2024'!$XFD$3="© D Q S B IT 2020",IF(F477&lt;&gt;"",VLOOKUP(F477,TMSAETZE,2,),""),"Copyright verletzt")</f>
        <v/>
      </c>
      <c r="H477" s="13"/>
      <c r="I477" s="57" t="str">
        <f t="shared" si="79"/>
        <v/>
      </c>
      <c r="J477" s="58" t="str">
        <f t="shared" si="80"/>
        <v/>
      </c>
      <c r="K477" s="58" t="str">
        <f t="shared" si="81"/>
        <v/>
      </c>
      <c r="L477" s="58" t="str">
        <f t="shared" si="82"/>
        <v/>
      </c>
      <c r="M477" s="58" t="str">
        <f t="shared" si="83"/>
        <v/>
      </c>
      <c r="N477" s="33"/>
      <c r="O477" s="33"/>
      <c r="P477" s="106" t="str">
        <f t="shared" si="88"/>
        <v/>
      </c>
      <c r="Q477" s="156"/>
      <c r="R477" s="33">
        <v>0</v>
      </c>
      <c r="S477" s="156"/>
      <c r="T477" s="156"/>
      <c r="U477" s="63" t="str">
        <f t="shared" si="85"/>
        <v/>
      </c>
      <c r="V477" s="54" t="str">
        <f t="shared" si="86"/>
        <v/>
      </c>
      <c r="W477" s="79"/>
      <c r="X477" s="104"/>
      <c r="Y477" s="116" t="str">
        <f t="shared" si="84"/>
        <v/>
      </c>
      <c r="Z477" s="62" t="str">
        <f t="shared" si="89"/>
        <v/>
      </c>
    </row>
    <row r="478" spans="1:26" s="12" customFormat="1" ht="65.099999999999994" customHeight="1" thickBot="1" x14ac:dyDescent="0.25">
      <c r="A478" s="13" t="s">
        <v>69</v>
      </c>
      <c r="B478" s="2"/>
      <c r="C478" s="2"/>
      <c r="D478" s="167" t="str">
        <f t="shared" si="87"/>
        <v xml:space="preserve"> / </v>
      </c>
      <c r="E478" s="67">
        <v>469</v>
      </c>
      <c r="F478" s="53"/>
      <c r="G478" s="54" t="str">
        <f>IF('(c) Copyricht DQS Gruppe 2024'!$XFD$3="© D Q S B IT 2020",IF(F478&lt;&gt;"",VLOOKUP(F478,TMSAETZE,2,),""),"Copyright verletzt")</f>
        <v/>
      </c>
      <c r="H478" s="13"/>
      <c r="I478" s="57" t="str">
        <f t="shared" si="79"/>
        <v/>
      </c>
      <c r="J478" s="58" t="str">
        <f t="shared" si="80"/>
        <v/>
      </c>
      <c r="K478" s="58" t="str">
        <f t="shared" si="81"/>
        <v/>
      </c>
      <c r="L478" s="58" t="str">
        <f t="shared" si="82"/>
        <v/>
      </c>
      <c r="M478" s="58" t="str">
        <f t="shared" si="83"/>
        <v/>
      </c>
      <c r="N478" s="33"/>
      <c r="O478" s="33"/>
      <c r="P478" s="106" t="str">
        <f t="shared" si="88"/>
        <v/>
      </c>
      <c r="Q478" s="156"/>
      <c r="R478" s="33">
        <v>0</v>
      </c>
      <c r="S478" s="156"/>
      <c r="T478" s="156"/>
      <c r="U478" s="63" t="str">
        <f t="shared" si="85"/>
        <v/>
      </c>
      <c r="V478" s="54" t="str">
        <f t="shared" si="86"/>
        <v/>
      </c>
      <c r="W478" s="79"/>
      <c r="X478" s="104"/>
      <c r="Y478" s="116" t="str">
        <f t="shared" si="84"/>
        <v/>
      </c>
      <c r="Z478" s="62" t="str">
        <f t="shared" si="89"/>
        <v/>
      </c>
    </row>
    <row r="479" spans="1:26" s="12" customFormat="1" ht="65.099999999999994" customHeight="1" thickBot="1" x14ac:dyDescent="0.25">
      <c r="A479" s="13" t="s">
        <v>69</v>
      </c>
      <c r="B479" s="2"/>
      <c r="C479" s="2"/>
      <c r="D479" s="167" t="str">
        <f t="shared" si="87"/>
        <v xml:space="preserve"> / </v>
      </c>
      <c r="E479" s="67">
        <v>470</v>
      </c>
      <c r="F479" s="53"/>
      <c r="G479" s="54" t="str">
        <f>IF('(c) Copyricht DQS Gruppe 2024'!$XFD$3="© D Q S B IT 2020",IF(F479&lt;&gt;"",VLOOKUP(F479,TMSAETZE,2,),""),"Copyright verletzt")</f>
        <v/>
      </c>
      <c r="H479" s="13"/>
      <c r="I479" s="57" t="str">
        <f t="shared" si="79"/>
        <v/>
      </c>
      <c r="J479" s="58" t="str">
        <f t="shared" si="80"/>
        <v/>
      </c>
      <c r="K479" s="58" t="str">
        <f t="shared" si="81"/>
        <v/>
      </c>
      <c r="L479" s="58" t="str">
        <f t="shared" si="82"/>
        <v/>
      </c>
      <c r="M479" s="58" t="str">
        <f t="shared" si="83"/>
        <v/>
      </c>
      <c r="N479" s="33"/>
      <c r="O479" s="33"/>
      <c r="P479" s="106" t="str">
        <f t="shared" si="88"/>
        <v/>
      </c>
      <c r="Q479" s="156"/>
      <c r="R479" s="33">
        <v>0</v>
      </c>
      <c r="S479" s="156"/>
      <c r="T479" s="156"/>
      <c r="U479" s="63" t="str">
        <f t="shared" si="85"/>
        <v/>
      </c>
      <c r="V479" s="54" t="str">
        <f t="shared" si="86"/>
        <v/>
      </c>
      <c r="W479" s="79"/>
      <c r="X479" s="104"/>
      <c r="Y479" s="116" t="str">
        <f t="shared" si="84"/>
        <v/>
      </c>
      <c r="Z479" s="62" t="str">
        <f t="shared" si="89"/>
        <v/>
      </c>
    </row>
    <row r="480" spans="1:26" s="12" customFormat="1" ht="65.099999999999994" customHeight="1" thickBot="1" x14ac:dyDescent="0.25">
      <c r="A480" s="13" t="s">
        <v>69</v>
      </c>
      <c r="B480" s="2"/>
      <c r="C480" s="2"/>
      <c r="D480" s="167" t="str">
        <f t="shared" si="87"/>
        <v xml:space="preserve"> / </v>
      </c>
      <c r="E480" s="67">
        <v>471</v>
      </c>
      <c r="F480" s="53"/>
      <c r="G480" s="54" t="str">
        <f>IF('(c) Copyricht DQS Gruppe 2024'!$XFD$3="© D Q S B IT 2020",IF(F480&lt;&gt;"",VLOOKUP(F480,TMSAETZE,2,),""),"Copyright verletzt")</f>
        <v/>
      </c>
      <c r="H480" s="13"/>
      <c r="I480" s="57" t="str">
        <f t="shared" si="79"/>
        <v/>
      </c>
      <c r="J480" s="58" t="str">
        <f t="shared" si="80"/>
        <v/>
      </c>
      <c r="K480" s="58" t="str">
        <f t="shared" si="81"/>
        <v/>
      </c>
      <c r="L480" s="58" t="str">
        <f t="shared" si="82"/>
        <v/>
      </c>
      <c r="M480" s="58" t="str">
        <f t="shared" si="83"/>
        <v/>
      </c>
      <c r="N480" s="33"/>
      <c r="O480" s="33"/>
      <c r="P480" s="106" t="str">
        <f t="shared" si="88"/>
        <v/>
      </c>
      <c r="Q480" s="156"/>
      <c r="R480" s="33">
        <v>0</v>
      </c>
      <c r="S480" s="156"/>
      <c r="T480" s="156"/>
      <c r="U480" s="63" t="str">
        <f t="shared" si="85"/>
        <v/>
      </c>
      <c r="V480" s="54" t="str">
        <f t="shared" si="86"/>
        <v/>
      </c>
      <c r="W480" s="79"/>
      <c r="X480" s="104"/>
      <c r="Y480" s="116" t="str">
        <f t="shared" si="84"/>
        <v/>
      </c>
      <c r="Z480" s="62" t="str">
        <f t="shared" si="89"/>
        <v/>
      </c>
    </row>
    <row r="481" spans="1:26" s="12" customFormat="1" ht="65.099999999999994" customHeight="1" thickBot="1" x14ac:dyDescent="0.25">
      <c r="A481" s="13" t="s">
        <v>69</v>
      </c>
      <c r="B481" s="2"/>
      <c r="C481" s="2"/>
      <c r="D481" s="167" t="str">
        <f t="shared" si="87"/>
        <v xml:space="preserve"> / </v>
      </c>
      <c r="E481" s="67">
        <v>472</v>
      </c>
      <c r="F481" s="53"/>
      <c r="G481" s="54" t="str">
        <f>IF('(c) Copyricht DQS Gruppe 2024'!$XFD$3="© D Q S B IT 2020",IF(F481&lt;&gt;"",VLOOKUP(F481,TMSAETZE,2,),""),"Copyright verletzt")</f>
        <v/>
      </c>
      <c r="H481" s="13"/>
      <c r="I481" s="57" t="str">
        <f t="shared" si="79"/>
        <v/>
      </c>
      <c r="J481" s="58" t="str">
        <f t="shared" si="80"/>
        <v/>
      </c>
      <c r="K481" s="58" t="str">
        <f t="shared" si="81"/>
        <v/>
      </c>
      <c r="L481" s="58" t="str">
        <f t="shared" si="82"/>
        <v/>
      </c>
      <c r="M481" s="58" t="str">
        <f t="shared" si="83"/>
        <v/>
      </c>
      <c r="N481" s="33"/>
      <c r="O481" s="33"/>
      <c r="P481" s="106" t="str">
        <f t="shared" si="88"/>
        <v/>
      </c>
      <c r="Q481" s="156"/>
      <c r="R481" s="33">
        <v>0</v>
      </c>
      <c r="S481" s="156"/>
      <c r="T481" s="156"/>
      <c r="U481" s="63" t="str">
        <f t="shared" si="85"/>
        <v/>
      </c>
      <c r="V481" s="54" t="str">
        <f t="shared" si="86"/>
        <v/>
      </c>
      <c r="W481" s="79"/>
      <c r="X481" s="104"/>
      <c r="Y481" s="116" t="str">
        <f t="shared" si="84"/>
        <v/>
      </c>
      <c r="Z481" s="62" t="str">
        <f t="shared" si="89"/>
        <v/>
      </c>
    </row>
    <row r="482" spans="1:26" s="12" customFormat="1" ht="65.099999999999994" customHeight="1" thickBot="1" x14ac:dyDescent="0.25">
      <c r="A482" s="13" t="s">
        <v>69</v>
      </c>
      <c r="B482" s="2"/>
      <c r="C482" s="2"/>
      <c r="D482" s="167" t="str">
        <f t="shared" si="87"/>
        <v xml:space="preserve"> / </v>
      </c>
      <c r="E482" s="67">
        <v>473</v>
      </c>
      <c r="F482" s="53"/>
      <c r="G482" s="54" t="str">
        <f>IF('(c) Copyricht DQS Gruppe 2024'!$XFD$3="© D Q S B IT 2020",IF(F482&lt;&gt;"",VLOOKUP(F482,TMSAETZE,2,),""),"Copyright verletzt")</f>
        <v/>
      </c>
      <c r="H482" s="13"/>
      <c r="I482" s="57" t="str">
        <f t="shared" si="79"/>
        <v/>
      </c>
      <c r="J482" s="58" t="str">
        <f t="shared" si="80"/>
        <v/>
      </c>
      <c r="K482" s="58" t="str">
        <f t="shared" si="81"/>
        <v/>
      </c>
      <c r="L482" s="58" t="str">
        <f t="shared" si="82"/>
        <v/>
      </c>
      <c r="M482" s="58" t="str">
        <f t="shared" si="83"/>
        <v/>
      </c>
      <c r="N482" s="33"/>
      <c r="O482" s="33"/>
      <c r="P482" s="106" t="str">
        <f t="shared" si="88"/>
        <v/>
      </c>
      <c r="Q482" s="156"/>
      <c r="R482" s="33">
        <v>0</v>
      </c>
      <c r="S482" s="156"/>
      <c r="T482" s="156"/>
      <c r="U482" s="63" t="str">
        <f t="shared" si="85"/>
        <v/>
      </c>
      <c r="V482" s="54" t="str">
        <f t="shared" si="86"/>
        <v/>
      </c>
      <c r="W482" s="79"/>
      <c r="X482" s="104"/>
      <c r="Y482" s="116" t="str">
        <f t="shared" si="84"/>
        <v/>
      </c>
      <c r="Z482" s="62" t="str">
        <f t="shared" si="89"/>
        <v/>
      </c>
    </row>
    <row r="483" spans="1:26" s="12" customFormat="1" ht="65.099999999999994" customHeight="1" thickBot="1" x14ac:dyDescent="0.25">
      <c r="A483" s="13" t="s">
        <v>69</v>
      </c>
      <c r="B483" s="2"/>
      <c r="C483" s="2"/>
      <c r="D483" s="167" t="str">
        <f t="shared" si="87"/>
        <v xml:space="preserve"> / </v>
      </c>
      <c r="E483" s="67">
        <v>474</v>
      </c>
      <c r="F483" s="53"/>
      <c r="G483" s="54" t="str">
        <f>IF('(c) Copyricht DQS Gruppe 2024'!$XFD$3="© D Q S B IT 2020",IF(F483&lt;&gt;"",VLOOKUP(F483,TMSAETZE,2,),""),"Copyright verletzt")</f>
        <v/>
      </c>
      <c r="H483" s="13"/>
      <c r="I483" s="57" t="str">
        <f t="shared" si="79"/>
        <v/>
      </c>
      <c r="J483" s="58" t="str">
        <f t="shared" si="80"/>
        <v/>
      </c>
      <c r="K483" s="58" t="str">
        <f t="shared" si="81"/>
        <v/>
      </c>
      <c r="L483" s="58" t="str">
        <f t="shared" si="82"/>
        <v/>
      </c>
      <c r="M483" s="58" t="str">
        <f t="shared" si="83"/>
        <v/>
      </c>
      <c r="N483" s="33"/>
      <c r="O483" s="33"/>
      <c r="P483" s="106" t="str">
        <f t="shared" si="88"/>
        <v/>
      </c>
      <c r="Q483" s="156"/>
      <c r="R483" s="33">
        <v>0</v>
      </c>
      <c r="S483" s="156"/>
      <c r="T483" s="156"/>
      <c r="U483" s="63" t="str">
        <f t="shared" si="85"/>
        <v/>
      </c>
      <c r="V483" s="54" t="str">
        <f t="shared" si="86"/>
        <v/>
      </c>
      <c r="W483" s="79"/>
      <c r="X483" s="104"/>
      <c r="Y483" s="116" t="str">
        <f t="shared" si="84"/>
        <v/>
      </c>
      <c r="Z483" s="62" t="str">
        <f t="shared" si="89"/>
        <v/>
      </c>
    </row>
    <row r="484" spans="1:26" s="12" customFormat="1" ht="65.099999999999994" customHeight="1" thickBot="1" x14ac:dyDescent="0.25">
      <c r="A484" s="13" t="s">
        <v>69</v>
      </c>
      <c r="B484" s="2"/>
      <c r="C484" s="2"/>
      <c r="D484" s="167" t="str">
        <f t="shared" si="87"/>
        <v xml:space="preserve"> / </v>
      </c>
      <c r="E484" s="67">
        <v>475</v>
      </c>
      <c r="F484" s="53"/>
      <c r="G484" s="54" t="str">
        <f>IF('(c) Copyricht DQS Gruppe 2024'!$XFD$3="© D Q S B IT 2020",IF(F484&lt;&gt;"",VLOOKUP(F484,TMSAETZE,2,),""),"Copyright verletzt")</f>
        <v/>
      </c>
      <c r="H484" s="13"/>
      <c r="I484" s="57" t="str">
        <f t="shared" si="79"/>
        <v/>
      </c>
      <c r="J484" s="58" t="str">
        <f t="shared" si="80"/>
        <v/>
      </c>
      <c r="K484" s="58" t="str">
        <f t="shared" si="81"/>
        <v/>
      </c>
      <c r="L484" s="58" t="str">
        <f t="shared" si="82"/>
        <v/>
      </c>
      <c r="M484" s="58" t="str">
        <f t="shared" si="83"/>
        <v/>
      </c>
      <c r="N484" s="33"/>
      <c r="O484" s="33"/>
      <c r="P484" s="106" t="str">
        <f t="shared" si="88"/>
        <v/>
      </c>
      <c r="Q484" s="156"/>
      <c r="R484" s="33">
        <v>0</v>
      </c>
      <c r="S484" s="156"/>
      <c r="T484" s="156"/>
      <c r="U484" s="63" t="str">
        <f t="shared" si="85"/>
        <v/>
      </c>
      <c r="V484" s="54" t="str">
        <f t="shared" si="86"/>
        <v/>
      </c>
      <c r="W484" s="79"/>
      <c r="X484" s="104"/>
      <c r="Y484" s="116" t="str">
        <f t="shared" si="84"/>
        <v/>
      </c>
      <c r="Z484" s="62" t="str">
        <f t="shared" si="89"/>
        <v/>
      </c>
    </row>
    <row r="485" spans="1:26" s="12" customFormat="1" ht="65.099999999999994" customHeight="1" thickBot="1" x14ac:dyDescent="0.25">
      <c r="A485" s="13" t="s">
        <v>69</v>
      </c>
      <c r="B485" s="2"/>
      <c r="C485" s="2"/>
      <c r="D485" s="167" t="str">
        <f t="shared" si="87"/>
        <v xml:space="preserve"> / </v>
      </c>
      <c r="E485" s="67">
        <v>476</v>
      </c>
      <c r="F485" s="53"/>
      <c r="G485" s="54" t="str">
        <f>IF('(c) Copyricht DQS Gruppe 2024'!$XFD$3="© D Q S B IT 2020",IF(F485&lt;&gt;"",VLOOKUP(F485,TMSAETZE,2,),""),"Copyright verletzt")</f>
        <v/>
      </c>
      <c r="H485" s="13"/>
      <c r="I485" s="57" t="str">
        <f t="shared" si="79"/>
        <v/>
      </c>
      <c r="J485" s="58" t="str">
        <f t="shared" si="80"/>
        <v/>
      </c>
      <c r="K485" s="58" t="str">
        <f t="shared" si="81"/>
        <v/>
      </c>
      <c r="L485" s="58" t="str">
        <f t="shared" si="82"/>
        <v/>
      </c>
      <c r="M485" s="58" t="str">
        <f t="shared" si="83"/>
        <v/>
      </c>
      <c r="N485" s="33"/>
      <c r="O485" s="33"/>
      <c r="P485" s="106" t="str">
        <f t="shared" si="88"/>
        <v/>
      </c>
      <c r="Q485" s="156"/>
      <c r="R485" s="33">
        <v>0</v>
      </c>
      <c r="S485" s="156"/>
      <c r="T485" s="156"/>
      <c r="U485" s="63" t="str">
        <f t="shared" si="85"/>
        <v/>
      </c>
      <c r="V485" s="54" t="str">
        <f t="shared" si="86"/>
        <v/>
      </c>
      <c r="W485" s="79"/>
      <c r="X485" s="104"/>
      <c r="Y485" s="116" t="str">
        <f t="shared" si="84"/>
        <v/>
      </c>
      <c r="Z485" s="62" t="str">
        <f t="shared" si="89"/>
        <v/>
      </c>
    </row>
    <row r="486" spans="1:26" s="12" customFormat="1" ht="65.099999999999994" customHeight="1" thickBot="1" x14ac:dyDescent="0.25">
      <c r="A486" s="13" t="s">
        <v>69</v>
      </c>
      <c r="B486" s="2"/>
      <c r="C486" s="2"/>
      <c r="D486" s="167" t="str">
        <f t="shared" si="87"/>
        <v xml:space="preserve"> / </v>
      </c>
      <c r="E486" s="67">
        <v>477</v>
      </c>
      <c r="F486" s="53"/>
      <c r="G486" s="54" t="str">
        <f>IF('(c) Copyricht DQS Gruppe 2024'!$XFD$3="© D Q S B IT 2020",IF(F486&lt;&gt;"",VLOOKUP(F486,TMSAETZE,2,),""),"Copyright verletzt")</f>
        <v/>
      </c>
      <c r="H486" s="13"/>
      <c r="I486" s="57" t="str">
        <f t="shared" si="79"/>
        <v/>
      </c>
      <c r="J486" s="58" t="str">
        <f t="shared" si="80"/>
        <v/>
      </c>
      <c r="K486" s="58" t="str">
        <f t="shared" si="81"/>
        <v/>
      </c>
      <c r="L486" s="58" t="str">
        <f t="shared" si="82"/>
        <v/>
      </c>
      <c r="M486" s="58" t="str">
        <f t="shared" si="83"/>
        <v/>
      </c>
      <c r="N486" s="33"/>
      <c r="O486" s="33"/>
      <c r="P486" s="106" t="str">
        <f t="shared" si="88"/>
        <v/>
      </c>
      <c r="Q486" s="156"/>
      <c r="R486" s="33">
        <v>0</v>
      </c>
      <c r="S486" s="156"/>
      <c r="T486" s="156"/>
      <c r="U486" s="63" t="str">
        <f t="shared" si="85"/>
        <v/>
      </c>
      <c r="V486" s="54" t="str">
        <f t="shared" si="86"/>
        <v/>
      </c>
      <c r="W486" s="79"/>
      <c r="X486" s="104"/>
      <c r="Y486" s="116" t="str">
        <f t="shared" si="84"/>
        <v/>
      </c>
      <c r="Z486" s="62" t="str">
        <f t="shared" si="89"/>
        <v/>
      </c>
    </row>
    <row r="487" spans="1:26" s="12" customFormat="1" ht="65.099999999999994" customHeight="1" thickBot="1" x14ac:dyDescent="0.25">
      <c r="A487" s="13" t="s">
        <v>69</v>
      </c>
      <c r="B487" s="2"/>
      <c r="C487" s="2"/>
      <c r="D487" s="167" t="str">
        <f t="shared" si="87"/>
        <v xml:space="preserve"> / </v>
      </c>
      <c r="E487" s="67">
        <v>478</v>
      </c>
      <c r="F487" s="53"/>
      <c r="G487" s="54" t="str">
        <f>IF('(c) Copyricht DQS Gruppe 2024'!$XFD$3="© D Q S B IT 2020",IF(F487&lt;&gt;"",VLOOKUP(F487,TMSAETZE,2,),""),"Copyright verletzt")</f>
        <v/>
      </c>
      <c r="H487" s="13"/>
      <c r="I487" s="57" t="str">
        <f t="shared" si="79"/>
        <v/>
      </c>
      <c r="J487" s="58" t="str">
        <f t="shared" si="80"/>
        <v/>
      </c>
      <c r="K487" s="58" t="str">
        <f t="shared" si="81"/>
        <v/>
      </c>
      <c r="L487" s="58" t="str">
        <f t="shared" si="82"/>
        <v/>
      </c>
      <c r="M487" s="58" t="str">
        <f t="shared" si="83"/>
        <v/>
      </c>
      <c r="N487" s="33"/>
      <c r="O487" s="33"/>
      <c r="P487" s="106" t="str">
        <f t="shared" si="88"/>
        <v/>
      </c>
      <c r="Q487" s="156"/>
      <c r="R487" s="33">
        <v>0</v>
      </c>
      <c r="S487" s="156"/>
      <c r="T487" s="156"/>
      <c r="U487" s="63" t="str">
        <f t="shared" si="85"/>
        <v/>
      </c>
      <c r="V487" s="54" t="str">
        <f t="shared" si="86"/>
        <v/>
      </c>
      <c r="W487" s="79"/>
      <c r="X487" s="104"/>
      <c r="Y487" s="116" t="str">
        <f t="shared" si="84"/>
        <v/>
      </c>
      <c r="Z487" s="62" t="str">
        <f t="shared" si="89"/>
        <v/>
      </c>
    </row>
    <row r="488" spans="1:26" s="12" customFormat="1" ht="65.099999999999994" customHeight="1" thickBot="1" x14ac:dyDescent="0.25">
      <c r="A488" s="13" t="s">
        <v>69</v>
      </c>
      <c r="B488" s="2"/>
      <c r="C488" s="2"/>
      <c r="D488" s="167" t="str">
        <f t="shared" si="87"/>
        <v xml:space="preserve"> / </v>
      </c>
      <c r="E488" s="67">
        <v>479</v>
      </c>
      <c r="F488" s="53"/>
      <c r="G488" s="54" t="str">
        <f>IF('(c) Copyricht DQS Gruppe 2024'!$XFD$3="© D Q S B IT 2020",IF(F488&lt;&gt;"",VLOOKUP(F488,TMSAETZE,2,),""),"Copyright verletzt")</f>
        <v/>
      </c>
      <c r="H488" s="13"/>
      <c r="I488" s="57" t="str">
        <f t="shared" si="79"/>
        <v/>
      </c>
      <c r="J488" s="58" t="str">
        <f t="shared" si="80"/>
        <v/>
      </c>
      <c r="K488" s="58" t="str">
        <f t="shared" si="81"/>
        <v/>
      </c>
      <c r="L488" s="58" t="str">
        <f t="shared" si="82"/>
        <v/>
      </c>
      <c r="M488" s="58" t="str">
        <f t="shared" si="83"/>
        <v/>
      </c>
      <c r="N488" s="33"/>
      <c r="O488" s="33"/>
      <c r="P488" s="106" t="str">
        <f t="shared" si="88"/>
        <v/>
      </c>
      <c r="Q488" s="156"/>
      <c r="R488" s="33">
        <v>0</v>
      </c>
      <c r="S488" s="156"/>
      <c r="T488" s="156"/>
      <c r="U488" s="63" t="str">
        <f t="shared" si="85"/>
        <v/>
      </c>
      <c r="V488" s="54" t="str">
        <f t="shared" si="86"/>
        <v/>
      </c>
      <c r="W488" s="79"/>
      <c r="X488" s="104"/>
      <c r="Y488" s="116" t="str">
        <f t="shared" si="84"/>
        <v/>
      </c>
      <c r="Z488" s="62" t="str">
        <f t="shared" si="89"/>
        <v/>
      </c>
    </row>
    <row r="489" spans="1:26" s="12" customFormat="1" ht="65.099999999999994" customHeight="1" thickBot="1" x14ac:dyDescent="0.25">
      <c r="A489" s="13" t="s">
        <v>69</v>
      </c>
      <c r="B489" s="2"/>
      <c r="C489" s="2"/>
      <c r="D489" s="167" t="str">
        <f t="shared" si="87"/>
        <v xml:space="preserve"> / </v>
      </c>
      <c r="E489" s="67">
        <v>480</v>
      </c>
      <c r="F489" s="53"/>
      <c r="G489" s="54" t="str">
        <f>IF('(c) Copyricht DQS Gruppe 2024'!$XFD$3="© D Q S B IT 2020",IF(F489&lt;&gt;"",VLOOKUP(F489,TMSAETZE,2,),""),"Copyright verletzt")</f>
        <v/>
      </c>
      <c r="H489" s="13"/>
      <c r="I489" s="57" t="str">
        <f t="shared" si="79"/>
        <v/>
      </c>
      <c r="J489" s="58" t="str">
        <f t="shared" si="80"/>
        <v/>
      </c>
      <c r="K489" s="58" t="str">
        <f t="shared" si="81"/>
        <v/>
      </c>
      <c r="L489" s="58" t="str">
        <f t="shared" si="82"/>
        <v/>
      </c>
      <c r="M489" s="58" t="str">
        <f t="shared" si="83"/>
        <v/>
      </c>
      <c r="N489" s="33"/>
      <c r="O489" s="33"/>
      <c r="P489" s="106" t="str">
        <f t="shared" si="88"/>
        <v/>
      </c>
      <c r="Q489" s="156"/>
      <c r="R489" s="33">
        <v>0</v>
      </c>
      <c r="S489" s="156"/>
      <c r="T489" s="156"/>
      <c r="U489" s="63" t="str">
        <f t="shared" si="85"/>
        <v/>
      </c>
      <c r="V489" s="54" t="str">
        <f t="shared" si="86"/>
        <v/>
      </c>
      <c r="W489" s="79"/>
      <c r="X489" s="104"/>
      <c r="Y489" s="116" t="str">
        <f t="shared" si="84"/>
        <v/>
      </c>
      <c r="Z489" s="62" t="str">
        <f t="shared" si="89"/>
        <v/>
      </c>
    </row>
    <row r="490" spans="1:26" s="12" customFormat="1" ht="65.099999999999994" customHeight="1" thickBot="1" x14ac:dyDescent="0.25">
      <c r="A490" s="13" t="s">
        <v>69</v>
      </c>
      <c r="B490" s="2"/>
      <c r="C490" s="2"/>
      <c r="D490" s="167" t="str">
        <f t="shared" si="87"/>
        <v xml:space="preserve"> / </v>
      </c>
      <c r="E490" s="67">
        <v>481</v>
      </c>
      <c r="F490" s="53"/>
      <c r="G490" s="54" t="str">
        <f>IF('(c) Copyricht DQS Gruppe 2024'!$XFD$3="© D Q S B IT 2020",IF(F490&lt;&gt;"",VLOOKUP(F490,TMSAETZE,2,),""),"Copyright verletzt")</f>
        <v/>
      </c>
      <c r="H490" s="13"/>
      <c r="I490" s="57" t="str">
        <f t="shared" si="79"/>
        <v/>
      </c>
      <c r="J490" s="58" t="str">
        <f t="shared" si="80"/>
        <v/>
      </c>
      <c r="K490" s="58" t="str">
        <f t="shared" si="81"/>
        <v/>
      </c>
      <c r="L490" s="58" t="str">
        <f t="shared" si="82"/>
        <v/>
      </c>
      <c r="M490" s="58" t="str">
        <f t="shared" si="83"/>
        <v/>
      </c>
      <c r="N490" s="33"/>
      <c r="O490" s="33"/>
      <c r="P490" s="106" t="str">
        <f t="shared" si="88"/>
        <v/>
      </c>
      <c r="Q490" s="156"/>
      <c r="R490" s="33">
        <v>0</v>
      </c>
      <c r="S490" s="156"/>
      <c r="T490" s="156"/>
      <c r="U490" s="63" t="str">
        <f t="shared" si="85"/>
        <v/>
      </c>
      <c r="V490" s="54" t="str">
        <f t="shared" si="86"/>
        <v/>
      </c>
      <c r="W490" s="79"/>
      <c r="X490" s="104"/>
      <c r="Y490" s="116" t="str">
        <f t="shared" si="84"/>
        <v/>
      </c>
      <c r="Z490" s="62" t="str">
        <f t="shared" si="89"/>
        <v/>
      </c>
    </row>
    <row r="491" spans="1:26" s="12" customFormat="1" ht="65.099999999999994" customHeight="1" thickBot="1" x14ac:dyDescent="0.25">
      <c r="A491" s="13" t="s">
        <v>69</v>
      </c>
      <c r="B491" s="2"/>
      <c r="C491" s="2"/>
      <c r="D491" s="167" t="str">
        <f t="shared" si="87"/>
        <v xml:space="preserve"> / </v>
      </c>
      <c r="E491" s="67">
        <v>482</v>
      </c>
      <c r="F491" s="53"/>
      <c r="G491" s="54" t="str">
        <f>IF('(c) Copyricht DQS Gruppe 2024'!$XFD$3="© D Q S B IT 2020",IF(F491&lt;&gt;"",VLOOKUP(F491,TMSAETZE,2,),""),"Copyright verletzt")</f>
        <v/>
      </c>
      <c r="H491" s="13"/>
      <c r="I491" s="57" t="str">
        <f t="shared" si="79"/>
        <v/>
      </c>
      <c r="J491" s="58" t="str">
        <f t="shared" si="80"/>
        <v/>
      </c>
      <c r="K491" s="58" t="str">
        <f t="shared" si="81"/>
        <v/>
      </c>
      <c r="L491" s="58" t="str">
        <f t="shared" si="82"/>
        <v/>
      </c>
      <c r="M491" s="58" t="str">
        <f t="shared" si="83"/>
        <v/>
      </c>
      <c r="N491" s="33"/>
      <c r="O491" s="33"/>
      <c r="P491" s="106" t="str">
        <f t="shared" si="88"/>
        <v/>
      </c>
      <c r="Q491" s="156"/>
      <c r="R491" s="33">
        <v>0</v>
      </c>
      <c r="S491" s="156"/>
      <c r="T491" s="156"/>
      <c r="U491" s="63" t="str">
        <f t="shared" si="85"/>
        <v/>
      </c>
      <c r="V491" s="54" t="str">
        <f t="shared" si="86"/>
        <v/>
      </c>
      <c r="W491" s="79"/>
      <c r="X491" s="104"/>
      <c r="Y491" s="116" t="str">
        <f t="shared" si="84"/>
        <v/>
      </c>
      <c r="Z491" s="62" t="str">
        <f t="shared" si="89"/>
        <v/>
      </c>
    </row>
    <row r="492" spans="1:26" s="12" customFormat="1" ht="65.099999999999994" customHeight="1" thickBot="1" x14ac:dyDescent="0.25">
      <c r="A492" s="13" t="s">
        <v>69</v>
      </c>
      <c r="B492" s="2"/>
      <c r="C492" s="2"/>
      <c r="D492" s="167" t="str">
        <f t="shared" si="87"/>
        <v xml:space="preserve"> / </v>
      </c>
      <c r="E492" s="67">
        <v>483</v>
      </c>
      <c r="F492" s="53"/>
      <c r="G492" s="54" t="str">
        <f>IF('(c) Copyricht DQS Gruppe 2024'!$XFD$3="© D Q S B IT 2020",IF(F492&lt;&gt;"",VLOOKUP(F492,TMSAETZE,2,),""),"Copyright verletzt")</f>
        <v/>
      </c>
      <c r="H492" s="13"/>
      <c r="I492" s="57" t="str">
        <f t="shared" si="79"/>
        <v/>
      </c>
      <c r="J492" s="58" t="str">
        <f t="shared" si="80"/>
        <v/>
      </c>
      <c r="K492" s="58" t="str">
        <f t="shared" si="81"/>
        <v/>
      </c>
      <c r="L492" s="58" t="str">
        <f t="shared" si="82"/>
        <v/>
      </c>
      <c r="M492" s="58" t="str">
        <f t="shared" si="83"/>
        <v/>
      </c>
      <c r="N492" s="33"/>
      <c r="O492" s="33"/>
      <c r="P492" s="106" t="str">
        <f t="shared" si="88"/>
        <v/>
      </c>
      <c r="Q492" s="156"/>
      <c r="R492" s="33">
        <v>0</v>
      </c>
      <c r="S492" s="156"/>
      <c r="T492" s="156"/>
      <c r="U492" s="63" t="str">
        <f t="shared" si="85"/>
        <v/>
      </c>
      <c r="V492" s="54" t="str">
        <f t="shared" si="86"/>
        <v/>
      </c>
      <c r="W492" s="79"/>
      <c r="X492" s="104"/>
      <c r="Y492" s="116" t="str">
        <f t="shared" si="84"/>
        <v/>
      </c>
      <c r="Z492" s="62" t="str">
        <f t="shared" si="89"/>
        <v/>
      </c>
    </row>
    <row r="493" spans="1:26" s="12" customFormat="1" ht="65.099999999999994" customHeight="1" thickBot="1" x14ac:dyDescent="0.25">
      <c r="A493" s="13" t="s">
        <v>69</v>
      </c>
      <c r="B493" s="2"/>
      <c r="C493" s="2"/>
      <c r="D493" s="167" t="str">
        <f t="shared" si="87"/>
        <v xml:space="preserve"> / </v>
      </c>
      <c r="E493" s="67">
        <v>484</v>
      </c>
      <c r="F493" s="53"/>
      <c r="G493" s="54" t="str">
        <f>IF('(c) Copyricht DQS Gruppe 2024'!$XFD$3="© D Q S B IT 2020",IF(F493&lt;&gt;"",VLOOKUP(F493,TMSAETZE,2,),""),"Copyright verletzt")</f>
        <v/>
      </c>
      <c r="H493" s="13"/>
      <c r="I493" s="57" t="str">
        <f t="shared" si="79"/>
        <v/>
      </c>
      <c r="J493" s="58" t="str">
        <f t="shared" si="80"/>
        <v/>
      </c>
      <c r="K493" s="58" t="str">
        <f t="shared" si="81"/>
        <v/>
      </c>
      <c r="L493" s="58" t="str">
        <f t="shared" si="82"/>
        <v/>
      </c>
      <c r="M493" s="58" t="str">
        <f t="shared" si="83"/>
        <v/>
      </c>
      <c r="N493" s="33"/>
      <c r="O493" s="33"/>
      <c r="P493" s="106" t="str">
        <f t="shared" si="88"/>
        <v/>
      </c>
      <c r="Q493" s="156"/>
      <c r="R493" s="33">
        <v>0</v>
      </c>
      <c r="S493" s="156"/>
      <c r="T493" s="156"/>
      <c r="U493" s="63" t="str">
        <f t="shared" si="85"/>
        <v/>
      </c>
      <c r="V493" s="54" t="str">
        <f t="shared" si="86"/>
        <v/>
      </c>
      <c r="W493" s="79"/>
      <c r="X493" s="104"/>
      <c r="Y493" s="116" t="str">
        <f t="shared" si="84"/>
        <v/>
      </c>
      <c r="Z493" s="62" t="str">
        <f t="shared" si="89"/>
        <v/>
      </c>
    </row>
    <row r="494" spans="1:26" s="12" customFormat="1" ht="65.099999999999994" customHeight="1" thickBot="1" x14ac:dyDescent="0.25">
      <c r="A494" s="13" t="s">
        <v>69</v>
      </c>
      <c r="B494" s="2"/>
      <c r="C494" s="2"/>
      <c r="D494" s="167" t="str">
        <f t="shared" si="87"/>
        <v xml:space="preserve"> / </v>
      </c>
      <c r="E494" s="67">
        <v>485</v>
      </c>
      <c r="F494" s="53"/>
      <c r="G494" s="54" t="str">
        <f>IF('(c) Copyricht DQS Gruppe 2024'!$XFD$3="© D Q S B IT 2020",IF(F494&lt;&gt;"",VLOOKUP(F494,TMSAETZE,2,),""),"Copyright verletzt")</f>
        <v/>
      </c>
      <c r="H494" s="13"/>
      <c r="I494" s="57" t="str">
        <f t="shared" si="79"/>
        <v/>
      </c>
      <c r="J494" s="58" t="str">
        <f t="shared" si="80"/>
        <v/>
      </c>
      <c r="K494" s="58" t="str">
        <f t="shared" si="81"/>
        <v/>
      </c>
      <c r="L494" s="58" t="str">
        <f t="shared" si="82"/>
        <v/>
      </c>
      <c r="M494" s="58" t="str">
        <f t="shared" si="83"/>
        <v/>
      </c>
      <c r="N494" s="33"/>
      <c r="O494" s="33"/>
      <c r="P494" s="106" t="str">
        <f t="shared" si="88"/>
        <v/>
      </c>
      <c r="Q494" s="156"/>
      <c r="R494" s="33">
        <v>0</v>
      </c>
      <c r="S494" s="156"/>
      <c r="T494" s="156"/>
      <c r="U494" s="63" t="str">
        <f t="shared" si="85"/>
        <v/>
      </c>
      <c r="V494" s="54" t="str">
        <f t="shared" si="86"/>
        <v/>
      </c>
      <c r="W494" s="79"/>
      <c r="X494" s="104"/>
      <c r="Y494" s="116" t="str">
        <f t="shared" si="84"/>
        <v/>
      </c>
      <c r="Z494" s="62" t="str">
        <f t="shared" si="89"/>
        <v/>
      </c>
    </row>
    <row r="495" spans="1:26" s="12" customFormat="1" ht="65.099999999999994" customHeight="1" thickBot="1" x14ac:dyDescent="0.25">
      <c r="A495" s="13" t="s">
        <v>69</v>
      </c>
      <c r="B495" s="2"/>
      <c r="C495" s="2"/>
      <c r="D495" s="167" t="str">
        <f t="shared" si="87"/>
        <v xml:space="preserve"> / </v>
      </c>
      <c r="E495" s="67">
        <v>486</v>
      </c>
      <c r="F495" s="53"/>
      <c r="G495" s="54" t="str">
        <f>IF('(c) Copyricht DQS Gruppe 2024'!$XFD$3="© D Q S B IT 2020",IF(F495&lt;&gt;"",VLOOKUP(F495,TMSAETZE,2,),""),"Copyright verletzt")</f>
        <v/>
      </c>
      <c r="H495" s="13"/>
      <c r="I495" s="57" t="str">
        <f t="shared" si="79"/>
        <v/>
      </c>
      <c r="J495" s="58" t="str">
        <f t="shared" si="80"/>
        <v/>
      </c>
      <c r="K495" s="58" t="str">
        <f t="shared" si="81"/>
        <v/>
      </c>
      <c r="L495" s="58" t="str">
        <f t="shared" si="82"/>
        <v/>
      </c>
      <c r="M495" s="58" t="str">
        <f t="shared" si="83"/>
        <v/>
      </c>
      <c r="N495" s="33"/>
      <c r="O495" s="33"/>
      <c r="P495" s="106" t="str">
        <f t="shared" si="88"/>
        <v/>
      </c>
      <c r="Q495" s="156"/>
      <c r="R495" s="33">
        <v>0</v>
      </c>
      <c r="S495" s="156"/>
      <c r="T495" s="156"/>
      <c r="U495" s="63" t="str">
        <f t="shared" si="85"/>
        <v/>
      </c>
      <c r="V495" s="54" t="str">
        <f t="shared" si="86"/>
        <v/>
      </c>
      <c r="W495" s="79"/>
      <c r="X495" s="104"/>
      <c r="Y495" s="116" t="str">
        <f t="shared" si="84"/>
        <v/>
      </c>
      <c r="Z495" s="62" t="str">
        <f t="shared" si="89"/>
        <v/>
      </c>
    </row>
    <row r="496" spans="1:26" s="12" customFormat="1" ht="65.099999999999994" customHeight="1" thickBot="1" x14ac:dyDescent="0.25">
      <c r="A496" s="13" t="s">
        <v>69</v>
      </c>
      <c r="B496" s="2"/>
      <c r="C496" s="2"/>
      <c r="D496" s="167" t="str">
        <f t="shared" si="87"/>
        <v xml:space="preserve"> / </v>
      </c>
      <c r="E496" s="67">
        <v>487</v>
      </c>
      <c r="F496" s="53"/>
      <c r="G496" s="54" t="str">
        <f>IF('(c) Copyricht DQS Gruppe 2024'!$XFD$3="© D Q S B IT 2020",IF(F496&lt;&gt;"",VLOOKUP(F496,TMSAETZE,2,),""),"Copyright verletzt")</f>
        <v/>
      </c>
      <c r="H496" s="13"/>
      <c r="I496" s="57" t="str">
        <f t="shared" si="79"/>
        <v/>
      </c>
      <c r="J496" s="58" t="str">
        <f t="shared" si="80"/>
        <v/>
      </c>
      <c r="K496" s="58" t="str">
        <f t="shared" si="81"/>
        <v/>
      </c>
      <c r="L496" s="58" t="str">
        <f t="shared" si="82"/>
        <v/>
      </c>
      <c r="M496" s="58" t="str">
        <f t="shared" si="83"/>
        <v/>
      </c>
      <c r="N496" s="33"/>
      <c r="O496" s="33"/>
      <c r="P496" s="106" t="str">
        <f t="shared" si="88"/>
        <v/>
      </c>
      <c r="Q496" s="156"/>
      <c r="R496" s="33">
        <v>0</v>
      </c>
      <c r="S496" s="156"/>
      <c r="T496" s="156"/>
      <c r="U496" s="63" t="str">
        <f t="shared" si="85"/>
        <v/>
      </c>
      <c r="V496" s="54" t="str">
        <f t="shared" si="86"/>
        <v/>
      </c>
      <c r="W496" s="79"/>
      <c r="X496" s="104"/>
      <c r="Y496" s="116" t="str">
        <f t="shared" si="84"/>
        <v/>
      </c>
      <c r="Z496" s="62" t="str">
        <f t="shared" si="89"/>
        <v/>
      </c>
    </row>
    <row r="497" spans="1:26" s="12" customFormat="1" ht="65.099999999999994" customHeight="1" thickBot="1" x14ac:dyDescent="0.25">
      <c r="A497" s="13" t="s">
        <v>69</v>
      </c>
      <c r="B497" s="2"/>
      <c r="C497" s="2"/>
      <c r="D497" s="167" t="str">
        <f t="shared" si="87"/>
        <v xml:space="preserve"> / </v>
      </c>
      <c r="E497" s="67">
        <v>488</v>
      </c>
      <c r="F497" s="53"/>
      <c r="G497" s="54" t="str">
        <f>IF('(c) Copyricht DQS Gruppe 2024'!$XFD$3="© D Q S B IT 2020",IF(F497&lt;&gt;"",VLOOKUP(F497,TMSAETZE,2,),""),"Copyright verletzt")</f>
        <v/>
      </c>
      <c r="H497" s="13"/>
      <c r="I497" s="57" t="str">
        <f t="shared" si="79"/>
        <v/>
      </c>
      <c r="J497" s="58" t="str">
        <f t="shared" si="80"/>
        <v/>
      </c>
      <c r="K497" s="58" t="str">
        <f t="shared" si="81"/>
        <v/>
      </c>
      <c r="L497" s="58" t="str">
        <f t="shared" si="82"/>
        <v/>
      </c>
      <c r="M497" s="58" t="str">
        <f t="shared" si="83"/>
        <v/>
      </c>
      <c r="N497" s="33"/>
      <c r="O497" s="33"/>
      <c r="P497" s="106" t="str">
        <f t="shared" si="88"/>
        <v/>
      </c>
      <c r="Q497" s="156"/>
      <c r="R497" s="33">
        <v>0</v>
      </c>
      <c r="S497" s="156"/>
      <c r="T497" s="156"/>
      <c r="U497" s="63" t="str">
        <f t="shared" si="85"/>
        <v/>
      </c>
      <c r="V497" s="54" t="str">
        <f t="shared" si="86"/>
        <v/>
      </c>
      <c r="W497" s="79"/>
      <c r="X497" s="104"/>
      <c r="Y497" s="116" t="str">
        <f t="shared" si="84"/>
        <v/>
      </c>
      <c r="Z497" s="62" t="str">
        <f t="shared" si="89"/>
        <v/>
      </c>
    </row>
    <row r="498" spans="1:26" s="12" customFormat="1" ht="65.099999999999994" customHeight="1" thickBot="1" x14ac:dyDescent="0.25">
      <c r="A498" s="13" t="s">
        <v>69</v>
      </c>
      <c r="B498" s="2"/>
      <c r="C498" s="2"/>
      <c r="D498" s="167" t="str">
        <f t="shared" si="87"/>
        <v xml:space="preserve"> / </v>
      </c>
      <c r="E498" s="67">
        <v>489</v>
      </c>
      <c r="F498" s="53"/>
      <c r="G498" s="54" t="str">
        <f>IF('(c) Copyricht DQS Gruppe 2024'!$XFD$3="© D Q S B IT 2020",IF(F498&lt;&gt;"",VLOOKUP(F498,TMSAETZE,2,),""),"Copyright verletzt")</f>
        <v/>
      </c>
      <c r="H498" s="13"/>
      <c r="I498" s="57" t="str">
        <f t="shared" si="79"/>
        <v/>
      </c>
      <c r="J498" s="58" t="str">
        <f t="shared" si="80"/>
        <v/>
      </c>
      <c r="K498" s="58" t="str">
        <f t="shared" si="81"/>
        <v/>
      </c>
      <c r="L498" s="58" t="str">
        <f t="shared" si="82"/>
        <v/>
      </c>
      <c r="M498" s="58" t="str">
        <f t="shared" si="83"/>
        <v/>
      </c>
      <c r="N498" s="33"/>
      <c r="O498" s="33"/>
      <c r="P498" s="106" t="str">
        <f t="shared" si="88"/>
        <v/>
      </c>
      <c r="Q498" s="156"/>
      <c r="R498" s="33">
        <v>0</v>
      </c>
      <c r="S498" s="156"/>
      <c r="T498" s="156"/>
      <c r="U498" s="63" t="str">
        <f t="shared" si="85"/>
        <v/>
      </c>
      <c r="V498" s="54" t="str">
        <f t="shared" si="86"/>
        <v/>
      </c>
      <c r="W498" s="79"/>
      <c r="X498" s="104"/>
      <c r="Y498" s="116" t="str">
        <f t="shared" si="84"/>
        <v/>
      </c>
      <c r="Z498" s="62" t="str">
        <f t="shared" si="89"/>
        <v/>
      </c>
    </row>
    <row r="499" spans="1:26" s="12" customFormat="1" ht="65.099999999999994" customHeight="1" thickBot="1" x14ac:dyDescent="0.25">
      <c r="A499" s="13" t="s">
        <v>69</v>
      </c>
      <c r="B499" s="2"/>
      <c r="C499" s="2"/>
      <c r="D499" s="167" t="str">
        <f t="shared" si="87"/>
        <v xml:space="preserve"> / </v>
      </c>
      <c r="E499" s="67">
        <v>490</v>
      </c>
      <c r="F499" s="53"/>
      <c r="G499" s="54" t="str">
        <f>IF('(c) Copyricht DQS Gruppe 2024'!$XFD$3="© D Q S B IT 2020",IF(F499&lt;&gt;"",VLOOKUP(F499,TMSAETZE,2,),""),"Copyright verletzt")</f>
        <v/>
      </c>
      <c r="H499" s="13"/>
      <c r="I499" s="57" t="str">
        <f t="shared" si="79"/>
        <v/>
      </c>
      <c r="J499" s="58" t="str">
        <f t="shared" si="80"/>
        <v/>
      </c>
      <c r="K499" s="58" t="str">
        <f t="shared" si="81"/>
        <v/>
      </c>
      <c r="L499" s="58" t="str">
        <f t="shared" si="82"/>
        <v/>
      </c>
      <c r="M499" s="58" t="str">
        <f t="shared" si="83"/>
        <v/>
      </c>
      <c r="N499" s="33"/>
      <c r="O499" s="33"/>
      <c r="P499" s="106" t="str">
        <f t="shared" si="88"/>
        <v/>
      </c>
      <c r="Q499" s="156"/>
      <c r="R499" s="33">
        <v>0</v>
      </c>
      <c r="S499" s="156"/>
      <c r="T499" s="156"/>
      <c r="U499" s="63" t="str">
        <f t="shared" si="85"/>
        <v/>
      </c>
      <c r="V499" s="54" t="str">
        <f t="shared" si="86"/>
        <v/>
      </c>
      <c r="W499" s="79"/>
      <c r="X499" s="104"/>
      <c r="Y499" s="116" t="str">
        <f t="shared" si="84"/>
        <v/>
      </c>
      <c r="Z499" s="62" t="str">
        <f t="shared" si="89"/>
        <v/>
      </c>
    </row>
    <row r="500" spans="1:26" s="12" customFormat="1" ht="65.099999999999994" customHeight="1" thickBot="1" x14ac:dyDescent="0.25">
      <c r="A500" s="13" t="s">
        <v>69</v>
      </c>
      <c r="B500" s="2"/>
      <c r="C500" s="2"/>
      <c r="D500" s="167" t="str">
        <f t="shared" si="87"/>
        <v xml:space="preserve"> / </v>
      </c>
      <c r="E500" s="67">
        <v>491</v>
      </c>
      <c r="F500" s="53"/>
      <c r="G500" s="54" t="str">
        <f>IF('(c) Copyricht DQS Gruppe 2024'!$XFD$3="© D Q S B IT 2020",IF(F500&lt;&gt;"",VLOOKUP(F500,TMSAETZE,2,),""),"Copyright verletzt")</f>
        <v/>
      </c>
      <c r="H500" s="13"/>
      <c r="I500" s="57" t="str">
        <f t="shared" si="79"/>
        <v/>
      </c>
      <c r="J500" s="58" t="str">
        <f t="shared" si="80"/>
        <v/>
      </c>
      <c r="K500" s="58" t="str">
        <f t="shared" si="81"/>
        <v/>
      </c>
      <c r="L500" s="58" t="str">
        <f t="shared" si="82"/>
        <v/>
      </c>
      <c r="M500" s="58" t="str">
        <f t="shared" si="83"/>
        <v/>
      </c>
      <c r="N500" s="33"/>
      <c r="O500" s="33"/>
      <c r="P500" s="106" t="str">
        <f t="shared" si="88"/>
        <v/>
      </c>
      <c r="Q500" s="156"/>
      <c r="R500" s="33">
        <v>0</v>
      </c>
      <c r="S500" s="156"/>
      <c r="T500" s="156"/>
      <c r="U500" s="63" t="str">
        <f t="shared" si="85"/>
        <v/>
      </c>
      <c r="V500" s="54" t="str">
        <f t="shared" si="86"/>
        <v/>
      </c>
      <c r="W500" s="79"/>
      <c r="X500" s="104"/>
      <c r="Y500" s="116" t="str">
        <f t="shared" si="84"/>
        <v/>
      </c>
      <c r="Z500" s="62" t="str">
        <f t="shared" si="89"/>
        <v/>
      </c>
    </row>
    <row r="501" spans="1:26" s="12" customFormat="1" ht="65.099999999999994" customHeight="1" thickBot="1" x14ac:dyDescent="0.25">
      <c r="A501" s="13" t="s">
        <v>69</v>
      </c>
      <c r="B501" s="2"/>
      <c r="C501" s="2"/>
      <c r="D501" s="167" t="str">
        <f t="shared" si="87"/>
        <v xml:space="preserve"> / </v>
      </c>
      <c r="E501" s="67">
        <v>492</v>
      </c>
      <c r="F501" s="53"/>
      <c r="G501" s="54" t="str">
        <f>IF('(c) Copyricht DQS Gruppe 2024'!$XFD$3="© D Q S B IT 2020",IF(F501&lt;&gt;"",VLOOKUP(F501,TMSAETZE,2,),""),"Copyright verletzt")</f>
        <v/>
      </c>
      <c r="H501" s="13"/>
      <c r="I501" s="57" t="str">
        <f t="shared" si="79"/>
        <v/>
      </c>
      <c r="J501" s="58" t="str">
        <f t="shared" si="80"/>
        <v/>
      </c>
      <c r="K501" s="58" t="str">
        <f t="shared" si="81"/>
        <v/>
      </c>
      <c r="L501" s="58" t="str">
        <f t="shared" si="82"/>
        <v/>
      </c>
      <c r="M501" s="58" t="str">
        <f t="shared" si="83"/>
        <v/>
      </c>
      <c r="N501" s="33"/>
      <c r="O501" s="33"/>
      <c r="P501" s="106" t="str">
        <f t="shared" si="88"/>
        <v/>
      </c>
      <c r="Q501" s="156"/>
      <c r="R501" s="33">
        <v>0</v>
      </c>
      <c r="S501" s="156"/>
      <c r="T501" s="156"/>
      <c r="U501" s="63" t="str">
        <f t="shared" si="85"/>
        <v/>
      </c>
      <c r="V501" s="54" t="str">
        <f t="shared" si="86"/>
        <v/>
      </c>
      <c r="W501" s="79"/>
      <c r="X501" s="104"/>
      <c r="Y501" s="116" t="str">
        <f t="shared" si="84"/>
        <v/>
      </c>
      <c r="Z501" s="62" t="str">
        <f t="shared" si="89"/>
        <v/>
      </c>
    </row>
    <row r="502" spans="1:26" s="12" customFormat="1" ht="65.099999999999994" customHeight="1" thickBot="1" x14ac:dyDescent="0.25">
      <c r="A502" s="13" t="s">
        <v>69</v>
      </c>
      <c r="B502" s="2"/>
      <c r="C502" s="2"/>
      <c r="D502" s="167" t="str">
        <f t="shared" si="87"/>
        <v xml:space="preserve"> / </v>
      </c>
      <c r="E502" s="67">
        <v>493</v>
      </c>
      <c r="F502" s="53"/>
      <c r="G502" s="54" t="str">
        <f>IF('(c) Copyricht DQS Gruppe 2024'!$XFD$3="© D Q S B IT 2020",IF(F502&lt;&gt;"",VLOOKUP(F502,TMSAETZE,2,),""),"Copyright verletzt")</f>
        <v/>
      </c>
      <c r="H502" s="13"/>
      <c r="I502" s="57" t="str">
        <f t="shared" si="79"/>
        <v/>
      </c>
      <c r="J502" s="58" t="str">
        <f t="shared" si="80"/>
        <v/>
      </c>
      <c r="K502" s="58" t="str">
        <f t="shared" si="81"/>
        <v/>
      </c>
      <c r="L502" s="58" t="str">
        <f t="shared" si="82"/>
        <v/>
      </c>
      <c r="M502" s="58" t="str">
        <f t="shared" si="83"/>
        <v/>
      </c>
      <c r="N502" s="33"/>
      <c r="O502" s="33"/>
      <c r="P502" s="106" t="str">
        <f t="shared" si="88"/>
        <v/>
      </c>
      <c r="Q502" s="156"/>
      <c r="R502" s="33">
        <v>0</v>
      </c>
      <c r="S502" s="156"/>
      <c r="T502" s="156"/>
      <c r="U502" s="63" t="str">
        <f t="shared" si="85"/>
        <v/>
      </c>
      <c r="V502" s="54" t="str">
        <f t="shared" si="86"/>
        <v/>
      </c>
      <c r="W502" s="79"/>
      <c r="X502" s="104"/>
      <c r="Y502" s="116" t="str">
        <f t="shared" si="84"/>
        <v/>
      </c>
      <c r="Z502" s="62" t="str">
        <f t="shared" si="89"/>
        <v/>
      </c>
    </row>
    <row r="503" spans="1:26" s="12" customFormat="1" ht="65.099999999999994" customHeight="1" thickBot="1" x14ac:dyDescent="0.25">
      <c r="A503" s="13" t="s">
        <v>69</v>
      </c>
      <c r="B503" s="2"/>
      <c r="C503" s="2"/>
      <c r="D503" s="167" t="str">
        <f t="shared" si="87"/>
        <v xml:space="preserve"> / </v>
      </c>
      <c r="E503" s="67">
        <v>494</v>
      </c>
      <c r="F503" s="53"/>
      <c r="G503" s="54" t="str">
        <f>IF('(c) Copyricht DQS Gruppe 2024'!$XFD$3="© D Q S B IT 2020",IF(F503&lt;&gt;"",VLOOKUP(F503,TMSAETZE,2,),""),"Copyright verletzt")</f>
        <v/>
      </c>
      <c r="H503" s="13"/>
      <c r="I503" s="57" t="str">
        <f t="shared" si="79"/>
        <v/>
      </c>
      <c r="J503" s="58" t="str">
        <f t="shared" si="80"/>
        <v/>
      </c>
      <c r="K503" s="58" t="str">
        <f t="shared" si="81"/>
        <v/>
      </c>
      <c r="L503" s="58" t="str">
        <f t="shared" si="82"/>
        <v/>
      </c>
      <c r="M503" s="58" t="str">
        <f t="shared" si="83"/>
        <v/>
      </c>
      <c r="N503" s="33"/>
      <c r="O503" s="33"/>
      <c r="P503" s="106" t="str">
        <f t="shared" si="88"/>
        <v/>
      </c>
      <c r="Q503" s="156"/>
      <c r="R503" s="33">
        <v>0</v>
      </c>
      <c r="S503" s="156"/>
      <c r="T503" s="156"/>
      <c r="U503" s="63" t="str">
        <f t="shared" si="85"/>
        <v/>
      </c>
      <c r="V503" s="54" t="str">
        <f t="shared" si="86"/>
        <v/>
      </c>
      <c r="W503" s="79"/>
      <c r="X503" s="104"/>
      <c r="Y503" s="116" t="str">
        <f t="shared" si="84"/>
        <v/>
      </c>
      <c r="Z503" s="62" t="str">
        <f t="shared" si="89"/>
        <v/>
      </c>
    </row>
    <row r="504" spans="1:26" s="12" customFormat="1" ht="65.099999999999994" customHeight="1" thickBot="1" x14ac:dyDescent="0.25">
      <c r="A504" s="13" t="s">
        <v>69</v>
      </c>
      <c r="B504" s="2"/>
      <c r="C504" s="2"/>
      <c r="D504" s="167" t="str">
        <f t="shared" si="87"/>
        <v xml:space="preserve"> / </v>
      </c>
      <c r="E504" s="67">
        <v>495</v>
      </c>
      <c r="F504" s="53"/>
      <c r="G504" s="54" t="str">
        <f>IF('(c) Copyricht DQS Gruppe 2024'!$XFD$3="© D Q S B IT 2020",IF(F504&lt;&gt;"",VLOOKUP(F504,TMSAETZE,2,),""),"Copyright verletzt")</f>
        <v/>
      </c>
      <c r="H504" s="13"/>
      <c r="I504" s="57" t="str">
        <f t="shared" si="79"/>
        <v/>
      </c>
      <c r="J504" s="58" t="str">
        <f t="shared" si="80"/>
        <v/>
      </c>
      <c r="K504" s="58" t="str">
        <f t="shared" si="81"/>
        <v/>
      </c>
      <c r="L504" s="58" t="str">
        <f t="shared" si="82"/>
        <v/>
      </c>
      <c r="M504" s="58" t="str">
        <f t="shared" si="83"/>
        <v/>
      </c>
      <c r="N504" s="33"/>
      <c r="O504" s="33"/>
      <c r="P504" s="106" t="str">
        <f t="shared" si="88"/>
        <v/>
      </c>
      <c r="Q504" s="156"/>
      <c r="R504" s="33">
        <v>0</v>
      </c>
      <c r="S504" s="156"/>
      <c r="T504" s="156"/>
      <c r="U504" s="63" t="str">
        <f t="shared" si="85"/>
        <v/>
      </c>
      <c r="V504" s="54" t="str">
        <f t="shared" si="86"/>
        <v/>
      </c>
      <c r="W504" s="79"/>
      <c r="X504" s="104"/>
      <c r="Y504" s="116" t="str">
        <f t="shared" si="84"/>
        <v/>
      </c>
      <c r="Z504" s="62" t="str">
        <f t="shared" si="89"/>
        <v/>
      </c>
    </row>
    <row r="505" spans="1:26" s="12" customFormat="1" ht="65.099999999999994" customHeight="1" thickBot="1" x14ac:dyDescent="0.25">
      <c r="A505" s="13" t="s">
        <v>69</v>
      </c>
      <c r="B505" s="2"/>
      <c r="C505" s="2"/>
      <c r="D505" s="167" t="str">
        <f t="shared" si="87"/>
        <v xml:space="preserve"> / </v>
      </c>
      <c r="E505" s="67">
        <v>496</v>
      </c>
      <c r="F505" s="53"/>
      <c r="G505" s="54" t="str">
        <f>IF('(c) Copyricht DQS Gruppe 2024'!$XFD$3="© D Q S B IT 2020",IF(F505&lt;&gt;"",VLOOKUP(F505,TMSAETZE,2,),""),"Copyright verletzt")</f>
        <v/>
      </c>
      <c r="H505" s="13"/>
      <c r="I505" s="57" t="str">
        <f t="shared" si="79"/>
        <v/>
      </c>
      <c r="J505" s="58" t="str">
        <f t="shared" si="80"/>
        <v/>
      </c>
      <c r="K505" s="58" t="str">
        <f t="shared" si="81"/>
        <v/>
      </c>
      <c r="L505" s="58" t="str">
        <f t="shared" si="82"/>
        <v/>
      </c>
      <c r="M505" s="58" t="str">
        <f t="shared" si="83"/>
        <v/>
      </c>
      <c r="N505" s="33"/>
      <c r="O505" s="33"/>
      <c r="P505" s="106" t="str">
        <f t="shared" si="88"/>
        <v/>
      </c>
      <c r="Q505" s="156"/>
      <c r="R505" s="33">
        <v>0</v>
      </c>
      <c r="S505" s="156"/>
      <c r="T505" s="156"/>
      <c r="U505" s="63" t="str">
        <f t="shared" si="85"/>
        <v/>
      </c>
      <c r="V505" s="54" t="str">
        <f t="shared" si="86"/>
        <v/>
      </c>
      <c r="W505" s="79"/>
      <c r="X505" s="104"/>
      <c r="Y505" s="116" t="str">
        <f t="shared" si="84"/>
        <v/>
      </c>
      <c r="Z505" s="62" t="str">
        <f t="shared" si="89"/>
        <v/>
      </c>
    </row>
    <row r="506" spans="1:26" s="12" customFormat="1" ht="65.099999999999994" customHeight="1" thickBot="1" x14ac:dyDescent="0.25">
      <c r="A506" s="13" t="s">
        <v>69</v>
      </c>
      <c r="B506" s="2"/>
      <c r="C506" s="2"/>
      <c r="D506" s="167" t="str">
        <f t="shared" si="87"/>
        <v xml:space="preserve"> / </v>
      </c>
      <c r="E506" s="67">
        <v>497</v>
      </c>
      <c r="F506" s="53"/>
      <c r="G506" s="54" t="str">
        <f>IF('(c) Copyricht DQS Gruppe 2024'!$XFD$3="© D Q S B IT 2020",IF(F506&lt;&gt;"",VLOOKUP(F506,TMSAETZE,2,),""),"Copyright verletzt")</f>
        <v/>
      </c>
      <c r="H506" s="13"/>
      <c r="I506" s="57" t="str">
        <f t="shared" si="79"/>
        <v/>
      </c>
      <c r="J506" s="58" t="str">
        <f t="shared" si="80"/>
        <v/>
      </c>
      <c r="K506" s="58" t="str">
        <f t="shared" si="81"/>
        <v/>
      </c>
      <c r="L506" s="58" t="str">
        <f t="shared" si="82"/>
        <v/>
      </c>
      <c r="M506" s="58" t="str">
        <f t="shared" si="83"/>
        <v/>
      </c>
      <c r="N506" s="33"/>
      <c r="O506" s="33"/>
      <c r="P506" s="106" t="str">
        <f t="shared" si="88"/>
        <v/>
      </c>
      <c r="Q506" s="156"/>
      <c r="R506" s="33">
        <v>0</v>
      </c>
      <c r="S506" s="156"/>
      <c r="T506" s="156"/>
      <c r="U506" s="63" t="str">
        <f t="shared" si="85"/>
        <v/>
      </c>
      <c r="V506" s="54" t="str">
        <f t="shared" si="86"/>
        <v/>
      </c>
      <c r="W506" s="79"/>
      <c r="X506" s="104"/>
      <c r="Y506" s="116" t="str">
        <f t="shared" si="84"/>
        <v/>
      </c>
      <c r="Z506" s="62" t="str">
        <f t="shared" si="89"/>
        <v/>
      </c>
    </row>
    <row r="507" spans="1:26" s="12" customFormat="1" ht="65.099999999999994" customHeight="1" thickBot="1" x14ac:dyDescent="0.25">
      <c r="A507" s="13" t="s">
        <v>69</v>
      </c>
      <c r="B507" s="2"/>
      <c r="C507" s="2"/>
      <c r="D507" s="167" t="str">
        <f t="shared" si="87"/>
        <v xml:space="preserve"> / </v>
      </c>
      <c r="E507" s="67">
        <v>498</v>
      </c>
      <c r="F507" s="53"/>
      <c r="G507" s="54" t="str">
        <f>IF('(c) Copyricht DQS Gruppe 2024'!$XFD$3="© D Q S B IT 2020",IF(F507&lt;&gt;"",VLOOKUP(F507,TMSAETZE,2,),""),"Copyright verletzt")</f>
        <v/>
      </c>
      <c r="H507" s="13"/>
      <c r="I507" s="57" t="str">
        <f t="shared" si="79"/>
        <v/>
      </c>
      <c r="J507" s="58" t="str">
        <f t="shared" si="80"/>
        <v/>
      </c>
      <c r="K507" s="58" t="str">
        <f t="shared" si="81"/>
        <v/>
      </c>
      <c r="L507" s="58" t="str">
        <f t="shared" si="82"/>
        <v/>
      </c>
      <c r="M507" s="58" t="str">
        <f t="shared" si="83"/>
        <v/>
      </c>
      <c r="N507" s="33"/>
      <c r="O507" s="33"/>
      <c r="P507" s="106" t="str">
        <f t="shared" si="88"/>
        <v/>
      </c>
      <c r="Q507" s="156"/>
      <c r="R507" s="33">
        <v>0</v>
      </c>
      <c r="S507" s="156"/>
      <c r="T507" s="156"/>
      <c r="U507" s="63" t="str">
        <f t="shared" si="85"/>
        <v/>
      </c>
      <c r="V507" s="54" t="str">
        <f t="shared" si="86"/>
        <v/>
      </c>
      <c r="W507" s="79"/>
      <c r="X507" s="104"/>
      <c r="Y507" s="116" t="str">
        <f t="shared" si="84"/>
        <v/>
      </c>
      <c r="Z507" s="62" t="str">
        <f t="shared" si="89"/>
        <v/>
      </c>
    </row>
    <row r="508" spans="1:26" s="12" customFormat="1" ht="65.099999999999994" customHeight="1" thickBot="1" x14ac:dyDescent="0.25">
      <c r="A508" s="13" t="s">
        <v>69</v>
      </c>
      <c r="B508" s="2"/>
      <c r="C508" s="2"/>
      <c r="D508" s="167" t="str">
        <f t="shared" si="87"/>
        <v xml:space="preserve"> / </v>
      </c>
      <c r="E508" s="67">
        <v>499</v>
      </c>
      <c r="F508" s="53"/>
      <c r="G508" s="54" t="str">
        <f>IF('(c) Copyricht DQS Gruppe 2024'!$XFD$3="© D Q S B IT 2020",IF(F508&lt;&gt;"",VLOOKUP(F508,TMSAETZE,2,),""),"Copyright verletzt")</f>
        <v/>
      </c>
      <c r="H508" s="13"/>
      <c r="I508" s="57" t="str">
        <f t="shared" si="79"/>
        <v/>
      </c>
      <c r="J508" s="58" t="str">
        <f t="shared" si="80"/>
        <v/>
      </c>
      <c r="K508" s="58" t="str">
        <f t="shared" si="81"/>
        <v/>
      </c>
      <c r="L508" s="58" t="str">
        <f t="shared" si="82"/>
        <v/>
      </c>
      <c r="M508" s="58" t="str">
        <f t="shared" si="83"/>
        <v/>
      </c>
      <c r="N508" s="33"/>
      <c r="O508" s="33"/>
      <c r="P508" s="106" t="str">
        <f t="shared" si="88"/>
        <v/>
      </c>
      <c r="Q508" s="156"/>
      <c r="R508" s="33">
        <v>0</v>
      </c>
      <c r="S508" s="156"/>
      <c r="T508" s="156"/>
      <c r="U508" s="63" t="str">
        <f t="shared" si="85"/>
        <v/>
      </c>
      <c r="V508" s="54" t="str">
        <f t="shared" si="86"/>
        <v/>
      </c>
      <c r="W508" s="79"/>
      <c r="X508" s="104"/>
      <c r="Y508" s="116" t="str">
        <f t="shared" si="84"/>
        <v/>
      </c>
      <c r="Z508" s="62" t="str">
        <f t="shared" si="89"/>
        <v/>
      </c>
    </row>
  </sheetData>
  <sheetProtection password="B90F" sheet="1" formatCells="0" formatColumns="0" formatRows="0" deleteRows="0" sort="0" autoFilter="0"/>
  <dataConsolidate/>
  <mergeCells count="15">
    <mergeCell ref="H6:J6"/>
    <mergeCell ref="A3:B3"/>
    <mergeCell ref="A4:B4"/>
    <mergeCell ref="A5:B5"/>
    <mergeCell ref="L1:Q1"/>
    <mergeCell ref="E3:G3"/>
    <mergeCell ref="E4:G4"/>
    <mergeCell ref="E5:G5"/>
    <mergeCell ref="L3:Q3"/>
    <mergeCell ref="L4:Q4"/>
    <mergeCell ref="L5:Q5"/>
    <mergeCell ref="H5:I5"/>
    <mergeCell ref="H1:J1"/>
    <mergeCell ref="E1:G1"/>
    <mergeCell ref="A1:B1"/>
  </mergeCells>
  <phoneticPr fontId="0" type="noConversion"/>
  <conditionalFormatting sqref="Z9">
    <cfRule type="cellIs" dxfId="20" priority="8" stopIfTrue="1" operator="equal">
      <formula>"Unterschreitung"</formula>
    </cfRule>
  </conditionalFormatting>
  <conditionalFormatting sqref="Z10:Z508">
    <cfRule type="cellIs" dxfId="19" priority="7" stopIfTrue="1" operator="equal">
      <formula>"Achtung Typ 2 eintragen - prüfung BA"</formula>
    </cfRule>
  </conditionalFormatting>
  <conditionalFormatting sqref="A10">
    <cfRule type="containsText" dxfId="18" priority="6" operator="containsText" text="Ja">
      <formula>NOT(ISERROR(SEARCH("Ja",A10)))</formula>
    </cfRule>
  </conditionalFormatting>
  <conditionalFormatting sqref="A11:A508">
    <cfRule type="containsText" dxfId="17" priority="5" operator="containsText" text="Ja">
      <formula>NOT(ISERROR(SEARCH("Ja",A11)))</formula>
    </cfRule>
  </conditionalFormatting>
  <conditionalFormatting sqref="Z10:Z508">
    <cfRule type="cellIs" dxfId="16" priority="1" operator="equal">
      <formula>"OK"</formula>
    </cfRule>
    <cfRule type="cellIs" dxfId="15" priority="2" operator="equal">
      <formula>"Stichprobe 25% Korridor siehe Hinweise ÜBDKS"</formula>
    </cfRule>
  </conditionalFormatting>
  <dataValidations count="1">
    <dataValidation type="list" allowBlank="1" showInputMessage="1" showErrorMessage="1" sqref="A10:A508">
      <formula1>YN_1</formula1>
    </dataValidation>
  </dataValidations>
  <hyperlinks>
    <hyperlink ref="B7" location="'Erläuterungen zum Ausfüllen'!Meldegrund" display="Meldegrund"/>
    <hyperlink ref="E7" location="'Erläuterungen zum Ausfüllen'!Nummer" display="Nummer"/>
    <hyperlink ref="H7" location="'Erläuterungen zum Ausfüllen'!A1" display="Maßnahmebezeichnung"/>
    <hyperlink ref="G7" location="'Erläuterungen zum Ausfüllen'!Bezeichnung" display="Maßnahmebezeichnung"/>
    <hyperlink ref="R7" location="UESONST" display="UESONST"/>
    <hyperlink ref="W7" location="Teilnehmerzahl" display="Kosten je Einheit"/>
    <hyperlink ref="I7" location="'Erläuterungen zum Ausfüllen'!Fachbereich" display="Z-Nummer"/>
    <hyperlink ref="J7" location="'Erläuterungen zum Ausfüllen'!Fachbereich" display="Name"/>
    <hyperlink ref="K7" location="'Erläuterungen zum Ausfüllen'!Fachbereich" display="Straße, Hausnummer"/>
    <hyperlink ref="L7" location="'Erläuterungen zum Ausfüllen'!Fachbereich" display="PLZ"/>
    <hyperlink ref="M7" location="'Erläuterungen zum Ausfüllen'!Fachbereich" display="Ort"/>
    <hyperlink ref="O7" location="'Erläuterungen zum Ausfüllen'!Gesamtdauerwochen" display="Dauer in Wochen berufliche Bidung"/>
    <hyperlink ref="Q7" location="'Erläuterungen zum Ausfüllen'!UE" display="Gesamtstunden "/>
    <hyperlink ref="U7" location="'Erläuterungen zum Ausfüllen'!Kosten" display="Maßnahmekosten (je Teilnehmerin/Teilnehmer)"/>
    <hyperlink ref="V7" location="'Erläuterungen zum Ausfüllen'!Einstieg" display="Art des Preises"/>
    <hyperlink ref="A7" location="ABGELENHT" display="bereits ab-gelehnt ?"/>
    <hyperlink ref="X7" location="Teilnehmerzahl" display="Kosten je Einheit"/>
    <hyperlink ref="N7" location="DIW" display="DIW"/>
    <hyperlink ref="C7" location="Durchführung" display="Durchführung"/>
    <hyperlink ref="F7" location="'Kostensätze TM - DQS Kennziffer'!Drucktitel" display="'Kostensätze TM - DQS Kennziffer'!Drucktitel"/>
    <hyperlink ref="S7" location="'Erläuterungen zum Ausfüllen'!A1" display="'Erläuterungen zum Ausfüllen'!A1"/>
    <hyperlink ref="T7" location="'Erläuterungen zum Ausfüllen'!A1" display="'Erläuterungen zum Ausfüllen'!A1"/>
  </hyperlinks>
  <pageMargins left="0.35433070866141736" right="0.35433070866141736" top="0.59055118110236227" bottom="0.62992125984251968" header="0.31496062992125984" footer="0.39370078740157483"/>
  <pageSetup paperSize="9" scale="63" fitToWidth="3" fitToHeight="250" pageOrder="overThenDown" orientation="landscape" horizontalDpi="200" verticalDpi="200" r:id="rId1"/>
  <headerFooter alignWithMargins="0">
    <oddHeader>&amp;L&amp;"Arial,Fett"&amp;16Meldedatei Maßnahmenzulassung&amp;R&amp;"Arial,Fett"&amp;14&amp;A</oddHeader>
    <oddFooter>&amp;L&amp;F&amp;CAusgabe 08/2017&amp;R&amp;P/&amp;N</oddFooter>
  </headerFooter>
  <rowBreaks count="19" manualBreakCount="19">
    <brk id="47" max="16383" man="1"/>
    <brk id="67" max="16383" man="1"/>
    <brk id="87" max="16383" man="1"/>
    <brk id="107" max="16383" man="1"/>
    <brk id="127" max="16383" man="1"/>
    <brk id="147" max="16383" man="1"/>
    <brk id="187" max="16383" man="1"/>
    <brk id="207" max="16383" man="1"/>
    <brk id="227" max="16383" man="1"/>
    <brk id="247" max="16383" man="1"/>
    <brk id="287" max="16383" man="1"/>
    <brk id="307" max="16383" man="1"/>
    <brk id="327" max="16383" man="1"/>
    <brk id="347" max="16383" man="1"/>
    <brk id="367" max="16383" man="1"/>
    <brk id="407" max="16383" man="1"/>
    <brk id="427" max="16383" man="1"/>
    <brk id="447" max="16383" man="1"/>
    <brk id="487" max="16383" man="1"/>
  </rowBreaks>
  <colBreaks count="1" manualBreakCount="1">
    <brk id="28" max="1048575" man="1"/>
  </colBreaks>
  <ignoredErrors>
    <ignoredError sqref="U10" formula="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'Kostensätze TM - DQS Kennziffer'!$H$2:$H$2</xm:f>
          </x14:formula1>
          <xm:sqref>B9:D9</xm:sqref>
        </x14:dataValidation>
        <x14:dataValidation type="list" allowBlank="1" showInputMessage="1" showErrorMessage="1">
          <x14:formula1>
            <xm:f>'Kostensätze TM - DQS Kennziffer'!$H$2:$H$4</xm:f>
          </x14:formula1>
          <xm:sqref>B10:B508</xm:sqref>
        </x14:dataValidation>
        <x14:dataValidation type="list" allowBlank="1" showInputMessage="1" showErrorMessage="1">
          <x14:formula1>
            <xm:f>'Kostensätze TM - DQS Kennziffer'!$A$2:$A$8</xm:f>
          </x14:formula1>
          <xm:sqref>F9:F508</xm:sqref>
        </x14:dataValidation>
        <x14:dataValidation type="list" allowBlank="1" showInputMessage="1" showErrorMessage="1">
          <x14:formula1>
            <xm:f>'Kostensätze TM - DQS Kennziffer'!#REF!</xm:f>
          </x14:formula1>
          <xm:sqref>A9</xm:sqref>
        </x14:dataValidation>
        <x14:dataValidation type="list" allowBlank="1" showInputMessage="1" showErrorMessage="1">
          <x14:formula1>
            <xm:f>'Kostensätze TM - DQS Kennziffer'!$I$2:$I$5</xm:f>
          </x14:formula1>
          <xm:sqref>C10:C508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Z508"/>
  <sheetViews>
    <sheetView zoomScaleNormal="100" zoomScaleSheetLayoutView="75" workbookViewId="0">
      <selection activeCell="D7" sqref="D7"/>
    </sheetView>
  </sheetViews>
  <sheetFormatPr baseColWidth="10" defaultRowHeight="12.75" x14ac:dyDescent="0.2"/>
  <cols>
    <col min="1" max="1" width="7" customWidth="1"/>
    <col min="2" max="3" width="13.42578125" customWidth="1"/>
    <col min="4" max="4" width="20" customWidth="1"/>
    <col min="5" max="5" width="9.140625" customWidth="1"/>
    <col min="6" max="6" width="11.140625" customWidth="1"/>
    <col min="7" max="7" width="51.7109375" customWidth="1"/>
    <col min="8" max="8" width="54.140625" customWidth="1"/>
    <col min="9" max="9" width="12.85546875" customWidth="1"/>
    <col min="10" max="10" width="35.85546875" customWidth="1"/>
    <col min="11" max="11" width="31.7109375" customWidth="1"/>
    <col min="12" max="12" width="8.7109375" customWidth="1"/>
    <col min="13" max="13" width="21.85546875" customWidth="1"/>
    <col min="14" max="14" width="14.7109375" bestFit="1" customWidth="1"/>
    <col min="15" max="15" width="13.7109375" style="34" customWidth="1"/>
    <col min="16" max="16" width="20.28515625" customWidth="1"/>
    <col min="17" max="17" width="18.28515625" customWidth="1"/>
    <col min="18" max="20" width="13.140625" customWidth="1"/>
    <col min="21" max="21" width="12.140625" customWidth="1"/>
    <col min="22" max="22" width="26.85546875" customWidth="1"/>
    <col min="23" max="23" width="12.5703125" style="80" customWidth="1"/>
    <col min="24" max="24" width="13.140625" customWidth="1"/>
    <col min="25" max="25" width="8.5703125" customWidth="1"/>
    <col min="26" max="26" width="35.5703125" bestFit="1" customWidth="1"/>
    <col min="29" max="29" width="12" customWidth="1"/>
  </cols>
  <sheetData>
    <row r="1" spans="1:26" ht="26.25" customHeight="1" x14ac:dyDescent="0.35">
      <c r="A1" s="203" t="s">
        <v>183</v>
      </c>
      <c r="B1" s="203"/>
      <c r="C1" s="158"/>
      <c r="D1" s="158"/>
      <c r="E1" s="204" t="s">
        <v>32</v>
      </c>
      <c r="F1" s="204"/>
      <c r="G1" s="204"/>
      <c r="H1" s="205" t="s">
        <v>106</v>
      </c>
      <c r="I1" s="205"/>
      <c r="J1" s="205"/>
      <c r="K1" s="129" t="s">
        <v>124</v>
      </c>
      <c r="L1" s="179"/>
      <c r="M1" s="180"/>
      <c r="N1" s="180"/>
      <c r="O1" s="180"/>
      <c r="P1" s="180"/>
      <c r="Q1" s="181"/>
      <c r="R1" s="130"/>
      <c r="S1" s="130"/>
      <c r="T1" s="130"/>
      <c r="U1" s="130"/>
      <c r="V1" s="130"/>
      <c r="W1" s="131"/>
      <c r="X1" s="130"/>
      <c r="Y1" s="132"/>
      <c r="Z1" s="132"/>
    </row>
    <row r="2" spans="1:26" x14ac:dyDescent="0.2">
      <c r="A2" s="92"/>
      <c r="B2" s="92"/>
      <c r="C2" s="92"/>
      <c r="D2" s="92"/>
      <c r="E2" s="92"/>
      <c r="F2" s="92"/>
      <c r="G2" s="92"/>
      <c r="H2" s="92"/>
      <c r="I2" s="92"/>
      <c r="J2" s="92"/>
      <c r="K2" s="92"/>
      <c r="L2" s="92"/>
      <c r="M2" s="92"/>
      <c r="N2" s="92"/>
      <c r="O2" s="92"/>
      <c r="P2" s="92"/>
      <c r="Q2" s="92"/>
      <c r="R2" s="92"/>
      <c r="S2" s="92"/>
      <c r="T2" s="92"/>
      <c r="U2" s="92"/>
      <c r="V2" s="92"/>
      <c r="W2" s="97"/>
      <c r="X2" s="92"/>
      <c r="Y2" s="92"/>
      <c r="Z2" s="92"/>
    </row>
    <row r="3" spans="1:26" s="5" customFormat="1" ht="26.25" customHeight="1" x14ac:dyDescent="0.4">
      <c r="A3" s="176" t="s">
        <v>78</v>
      </c>
      <c r="B3" s="177"/>
      <c r="C3" s="157"/>
      <c r="D3" s="157"/>
      <c r="E3" s="182"/>
      <c r="F3" s="183"/>
      <c r="G3" s="184"/>
      <c r="H3" s="95" t="s">
        <v>45</v>
      </c>
      <c r="I3" s="95" t="s">
        <v>39</v>
      </c>
      <c r="J3" s="95" t="s">
        <v>40</v>
      </c>
      <c r="K3" s="115" t="s">
        <v>31</v>
      </c>
      <c r="L3" s="179" t="s">
        <v>59</v>
      </c>
      <c r="M3" s="180"/>
      <c r="N3" s="180"/>
      <c r="O3" s="180"/>
      <c r="P3" s="180"/>
      <c r="Q3" s="181"/>
      <c r="R3" s="100"/>
      <c r="S3" s="100"/>
      <c r="T3" s="100"/>
      <c r="U3" s="100"/>
      <c r="V3" s="100"/>
      <c r="W3" s="101"/>
      <c r="X3" s="100"/>
      <c r="Y3" s="102"/>
      <c r="Z3" s="92"/>
    </row>
    <row r="4" spans="1:26" s="7" customFormat="1" ht="29.25" customHeight="1" x14ac:dyDescent="0.2">
      <c r="A4" s="178" t="s">
        <v>28</v>
      </c>
      <c r="B4" s="178"/>
      <c r="C4" s="160"/>
      <c r="D4" s="160"/>
      <c r="E4" s="185"/>
      <c r="F4" s="186"/>
      <c r="G4" s="187"/>
      <c r="H4" s="88"/>
      <c r="I4" s="91"/>
      <c r="J4" s="89"/>
      <c r="K4" s="115" t="s">
        <v>27</v>
      </c>
      <c r="L4" s="191"/>
      <c r="M4" s="192"/>
      <c r="N4" s="192"/>
      <c r="O4" s="192"/>
      <c r="P4" s="192"/>
      <c r="Q4" s="193"/>
      <c r="R4" s="93"/>
      <c r="S4" s="93"/>
      <c r="T4" s="93"/>
      <c r="U4" s="93"/>
      <c r="V4" s="93"/>
      <c r="W4" s="103"/>
      <c r="X4" s="93"/>
      <c r="Y4" s="93"/>
      <c r="Z4" s="92"/>
    </row>
    <row r="5" spans="1:26" s="7" customFormat="1" ht="27" customHeight="1" x14ac:dyDescent="0.2">
      <c r="A5" s="178" t="s">
        <v>29</v>
      </c>
      <c r="B5" s="178"/>
      <c r="C5" s="160"/>
      <c r="D5" s="160"/>
      <c r="E5" s="188"/>
      <c r="F5" s="189"/>
      <c r="G5" s="190"/>
      <c r="H5" s="197" t="s">
        <v>88</v>
      </c>
      <c r="I5" s="198"/>
      <c r="J5" s="90"/>
      <c r="K5" s="115" t="s">
        <v>30</v>
      </c>
      <c r="L5" s="194"/>
      <c r="M5" s="195"/>
      <c r="N5" s="195"/>
      <c r="O5" s="195"/>
      <c r="P5" s="195"/>
      <c r="Q5" s="196"/>
      <c r="R5" s="93"/>
      <c r="S5" s="93"/>
      <c r="T5" s="93"/>
      <c r="U5" s="93"/>
      <c r="V5" s="93"/>
      <c r="W5" s="103"/>
      <c r="X5" s="93"/>
      <c r="Y5" s="93"/>
      <c r="Z5" s="92"/>
    </row>
    <row r="6" spans="1:26" s="7" customFormat="1" ht="17.25" customHeight="1" x14ac:dyDescent="0.2">
      <c r="A6" s="93"/>
      <c r="B6" s="93" t="s">
        <v>17</v>
      </c>
      <c r="C6" s="93"/>
      <c r="D6" s="93"/>
      <c r="E6" s="93"/>
      <c r="F6" s="93"/>
      <c r="G6" s="94" t="s">
        <v>179</v>
      </c>
      <c r="H6" s="202" t="s">
        <v>181</v>
      </c>
      <c r="I6" s="202"/>
      <c r="J6" s="202"/>
      <c r="K6" s="93"/>
      <c r="L6" s="98"/>
      <c r="M6" s="98"/>
      <c r="N6" s="98"/>
      <c r="O6" s="98"/>
      <c r="P6" s="98"/>
      <c r="Q6" s="98"/>
      <c r="R6" s="98"/>
      <c r="S6" s="98"/>
      <c r="T6" s="98"/>
      <c r="U6" s="98"/>
      <c r="V6" s="98"/>
      <c r="W6" s="99"/>
      <c r="X6" s="98"/>
      <c r="Y6" s="93"/>
      <c r="Z6" s="92"/>
    </row>
    <row r="7" spans="1:26" s="44" customFormat="1" ht="87.75" customHeight="1" x14ac:dyDescent="0.2">
      <c r="A7" s="70" t="s">
        <v>80</v>
      </c>
      <c r="B7" s="75" t="s">
        <v>92</v>
      </c>
      <c r="C7" s="168" t="s">
        <v>148</v>
      </c>
      <c r="D7" s="75" t="s">
        <v>180</v>
      </c>
      <c r="E7" s="43" t="s">
        <v>20</v>
      </c>
      <c r="F7" s="168" t="s">
        <v>79</v>
      </c>
      <c r="G7" s="174" t="s">
        <v>36</v>
      </c>
      <c r="H7" s="50" t="s">
        <v>85</v>
      </c>
      <c r="I7" s="68" t="s">
        <v>47</v>
      </c>
      <c r="J7" s="68" t="s">
        <v>37</v>
      </c>
      <c r="K7" s="68" t="s">
        <v>38</v>
      </c>
      <c r="L7" s="68" t="s">
        <v>39</v>
      </c>
      <c r="M7" s="68" t="s">
        <v>40</v>
      </c>
      <c r="N7" s="143" t="s">
        <v>84</v>
      </c>
      <c r="O7" s="143" t="s">
        <v>43</v>
      </c>
      <c r="P7" s="144" t="s">
        <v>123</v>
      </c>
      <c r="Q7" s="143" t="s">
        <v>178</v>
      </c>
      <c r="R7" s="143" t="s">
        <v>98</v>
      </c>
      <c r="S7" s="143" t="s">
        <v>174</v>
      </c>
      <c r="T7" s="143" t="s">
        <v>146</v>
      </c>
      <c r="U7" s="145" t="s">
        <v>66</v>
      </c>
      <c r="V7" s="145" t="s">
        <v>74</v>
      </c>
      <c r="W7" s="146" t="s">
        <v>46</v>
      </c>
      <c r="X7" s="175" t="s">
        <v>96</v>
      </c>
      <c r="Y7" s="142" t="s">
        <v>33</v>
      </c>
      <c r="Z7" s="64" t="s">
        <v>49</v>
      </c>
    </row>
    <row r="8" spans="1:26" ht="18" customHeight="1" thickBot="1" x14ac:dyDescent="0.3">
      <c r="A8" s="16" t="s">
        <v>48</v>
      </c>
      <c r="B8" s="16" t="s">
        <v>182</v>
      </c>
      <c r="C8" s="16" t="s">
        <v>182</v>
      </c>
      <c r="D8" s="56" t="s">
        <v>81</v>
      </c>
      <c r="E8" s="56" t="s">
        <v>81</v>
      </c>
      <c r="F8" s="16" t="s">
        <v>48</v>
      </c>
      <c r="G8" s="56" t="s">
        <v>81</v>
      </c>
      <c r="H8" s="16" t="s">
        <v>48</v>
      </c>
      <c r="I8" s="56" t="s">
        <v>81</v>
      </c>
      <c r="J8" s="56" t="s">
        <v>81</v>
      </c>
      <c r="K8" s="56" t="s">
        <v>81</v>
      </c>
      <c r="L8" s="56" t="s">
        <v>81</v>
      </c>
      <c r="M8" s="56" t="s">
        <v>81</v>
      </c>
      <c r="N8" s="59" t="s">
        <v>182</v>
      </c>
      <c r="O8" s="16" t="s">
        <v>182</v>
      </c>
      <c r="P8" s="59" t="s">
        <v>81</v>
      </c>
      <c r="Q8" s="16" t="s">
        <v>48</v>
      </c>
      <c r="R8" s="16" t="s">
        <v>182</v>
      </c>
      <c r="S8" s="16" t="s">
        <v>182</v>
      </c>
      <c r="T8" s="16" t="s">
        <v>182</v>
      </c>
      <c r="U8" s="56" t="s">
        <v>81</v>
      </c>
      <c r="V8" s="56" t="s">
        <v>81</v>
      </c>
      <c r="W8" s="77" t="s">
        <v>48</v>
      </c>
      <c r="X8" s="77" t="s">
        <v>48</v>
      </c>
      <c r="Y8" s="59"/>
      <c r="Z8" s="59" t="s">
        <v>81</v>
      </c>
    </row>
    <row r="9" spans="1:26" s="12" customFormat="1" ht="35.1" hidden="1" customHeight="1" x14ac:dyDescent="0.2">
      <c r="A9" s="13" t="s">
        <v>69</v>
      </c>
      <c r="B9" s="2"/>
      <c r="C9" s="2"/>
      <c r="D9" s="2"/>
      <c r="E9" s="67">
        <v>0</v>
      </c>
      <c r="F9" s="53"/>
      <c r="G9" s="54" t="str">
        <f t="shared" ref="G9" si="0">IF(F9&lt;&gt;"",VLOOKUP(F9,TMSAETZE,2),"")</f>
        <v/>
      </c>
      <c r="H9" s="66"/>
      <c r="I9" s="57" t="str">
        <f t="shared" ref="I9:I72" si="1">IF(F9&lt;&gt;"",$E$3&amp;$L$3,"")</f>
        <v/>
      </c>
      <c r="J9" s="58" t="str">
        <f t="shared" ref="J9:J72" si="2">IF(F9&lt;&gt;"",$E$4,"")</f>
        <v/>
      </c>
      <c r="K9" s="58" t="str">
        <f t="shared" ref="K9:K72" si="3">IF(F9&lt;&gt;"",$H$4,"")</f>
        <v/>
      </c>
      <c r="L9" s="58" t="str">
        <f t="shared" ref="L9:L72" si="4">IF($F9&lt;&gt;"",$I$4,"")</f>
        <v/>
      </c>
      <c r="M9" s="58" t="str">
        <f t="shared" ref="M9:M72" si="5">IF($F9&lt;&gt;"",$J$4,"")</f>
        <v/>
      </c>
      <c r="N9" s="58"/>
      <c r="O9" s="33"/>
      <c r="P9" s="60" t="str">
        <f>IF(O9&lt;&gt;"",IF(O9&gt;8,"Achtung, kein §45!","OK"),"")</f>
        <v/>
      </c>
      <c r="Q9" s="35"/>
      <c r="R9" s="35"/>
      <c r="S9" s="35"/>
      <c r="T9" s="35"/>
      <c r="U9" s="63" t="str">
        <f>IF(F9&lt;&gt;"",IF(V9="Kostensatz je Teilnehmerstunde",Q9*W9,IF(V9="Kostensatz je Teilnehmerplatz pro Stunde",Q9*W9,W9)),"")</f>
        <v/>
      </c>
      <c r="V9" s="54" t="str">
        <f t="shared" ref="V9" si="6">IF(F9&lt;&gt;"",VLOOKUP(F9,TMSAETZE,4),"")</f>
        <v/>
      </c>
      <c r="W9" s="78"/>
      <c r="X9" s="78"/>
      <c r="Y9" s="61" t="str">
        <f t="shared" ref="Y9:Y72" si="7">IF(F9&lt;&gt;"",VLOOKUP(F9,TMSAETZE,5),"")</f>
        <v/>
      </c>
      <c r="Z9" s="62" t="str">
        <f>IF(F9&lt;&gt;"",IF(W9&gt;Y9,"Überschreitung = Stichprobe","OK"),"")</f>
        <v/>
      </c>
    </row>
    <row r="10" spans="1:26" s="12" customFormat="1" ht="65.099999999999994" customHeight="1" thickBot="1" x14ac:dyDescent="0.25">
      <c r="A10" s="13" t="s">
        <v>69</v>
      </c>
      <c r="B10" s="2"/>
      <c r="C10" s="2"/>
      <c r="D10" s="167" t="str">
        <f>IF(F10&lt;&gt;45112,B10&amp;" / "&amp;C10,"Einzelmaßnahme / Präsenzmaßnahme")</f>
        <v xml:space="preserve"> / </v>
      </c>
      <c r="E10" s="67">
        <v>1</v>
      </c>
      <c r="F10" s="53"/>
      <c r="G10" s="54" t="str">
        <f>IF('(c) Copyricht DQS Gruppe 2024'!$XFD$3="© D Q S B IT 2020",IF(F10&lt;&gt;"",VLOOKUP(F10,TMSAETZE,2,),""),"Copyright verletzt")</f>
        <v/>
      </c>
      <c r="H10" s="13"/>
      <c r="I10" s="57" t="str">
        <f t="shared" si="1"/>
        <v/>
      </c>
      <c r="J10" s="58" t="str">
        <f t="shared" si="2"/>
        <v/>
      </c>
      <c r="K10" s="58" t="str">
        <f t="shared" si="3"/>
        <v/>
      </c>
      <c r="L10" s="58" t="str">
        <f t="shared" si="4"/>
        <v/>
      </c>
      <c r="M10" s="58" t="str">
        <f t="shared" si="5"/>
        <v/>
      </c>
      <c r="N10" s="33"/>
      <c r="O10" s="33"/>
      <c r="P10" s="106" t="str">
        <f>IF(O10&lt;&gt;0,IF(O10&gt;8,"Achtung, kein §45 ggf. als §81 FBW Maßnahme beantragen!","OK"),"")</f>
        <v/>
      </c>
      <c r="Q10" s="156"/>
      <c r="R10" s="33">
        <v>0</v>
      </c>
      <c r="S10" s="156"/>
      <c r="T10" s="156"/>
      <c r="U10" s="63" t="str">
        <f t="shared" ref="U10:U73" si="8">IF(F10&lt;&gt;"",IF((VLOOKUP(F10,TMSAETZE,4,0))="Kostensatz je Teilnehmerstunde",Q10*W10,IF((VLOOKUP(F10,TMSAETZE,4,0))="Kostensatz je Teilnehmerplatz pro Stunde",Q10*W10,W10)),"")</f>
        <v/>
      </c>
      <c r="V10" s="54" t="str">
        <f t="shared" ref="V10:V73" si="9">IF(F10&lt;&gt;"",VLOOKUP(F10,TMSAETZE,4,0)&amp;" "&amp;VLOOKUP(F10,TMSAETZE,3,0),"")</f>
        <v/>
      </c>
      <c r="W10" s="79"/>
      <c r="X10" s="104"/>
      <c r="Y10" s="116" t="str">
        <f t="shared" si="7"/>
        <v/>
      </c>
      <c r="Z10" s="62" t="str">
        <f>IF(F10&lt;&gt;"",IF(W10&lt;=(Y10*1.25),"Achtung bitte in Typ 1 eintragen","Stichprobe - Genehmigung BA"),"")</f>
        <v/>
      </c>
    </row>
    <row r="11" spans="1:26" s="12" customFormat="1" ht="65.099999999999994" customHeight="1" thickBot="1" x14ac:dyDescent="0.25">
      <c r="A11" s="13" t="s">
        <v>69</v>
      </c>
      <c r="B11" s="2"/>
      <c r="C11" s="2"/>
      <c r="D11" s="166" t="str">
        <f t="shared" ref="D11:D73" si="10">B11&amp;" / "&amp;C11</f>
        <v xml:space="preserve"> / </v>
      </c>
      <c r="E11" s="67">
        <v>2</v>
      </c>
      <c r="F11" s="53"/>
      <c r="G11" s="54" t="str">
        <f>IF('(c) Copyricht DQS Gruppe 2024'!$XFD$3="© D Q S B IT 2020",IF(F11&lt;&gt;"",VLOOKUP(F11,TMSAETZE,2,),""),"Copyright verletzt")</f>
        <v/>
      </c>
      <c r="H11" s="66"/>
      <c r="I11" s="57" t="str">
        <f t="shared" si="1"/>
        <v/>
      </c>
      <c r="J11" s="58" t="str">
        <f t="shared" si="2"/>
        <v/>
      </c>
      <c r="K11" s="58" t="str">
        <f t="shared" si="3"/>
        <v/>
      </c>
      <c r="L11" s="58" t="str">
        <f t="shared" si="4"/>
        <v/>
      </c>
      <c r="M11" s="58" t="str">
        <f t="shared" si="5"/>
        <v/>
      </c>
      <c r="N11" s="33"/>
      <c r="O11" s="33"/>
      <c r="P11" s="106" t="str">
        <f>IF(O11&lt;&gt;0,IF(O11&gt;8,"Achtung, kein §45 ggf. als §81 FBW Maßnahme beantragen!",IF(OR(F11=45111,F11=45113),"kein § 45 Abs. 1 Satz 1 Nr. 1  - bitte wählen Sie eine andere Kennziffer!","OK")),"")</f>
        <v/>
      </c>
      <c r="Q11" s="156"/>
      <c r="R11" s="33">
        <v>0</v>
      </c>
      <c r="S11" s="156"/>
      <c r="T11" s="156"/>
      <c r="U11" s="63" t="str">
        <f t="shared" si="8"/>
        <v/>
      </c>
      <c r="V11" s="54" t="str">
        <f t="shared" si="9"/>
        <v/>
      </c>
      <c r="W11" s="79"/>
      <c r="X11" s="104"/>
      <c r="Y11" s="116" t="str">
        <f t="shared" si="7"/>
        <v/>
      </c>
      <c r="Z11" s="62" t="str">
        <f t="shared" ref="Z11:Z74" si="11">IF(F11&lt;&gt;"",IF(W11&lt;=(Y11*1.25),"Achtung bitte in Typ 1 eintragen","Stichprobe - Genehmigung BA"),"")</f>
        <v/>
      </c>
    </row>
    <row r="12" spans="1:26" s="12" customFormat="1" ht="65.099999999999994" customHeight="1" thickBot="1" x14ac:dyDescent="0.25">
      <c r="A12" s="13" t="s">
        <v>69</v>
      </c>
      <c r="B12" s="2"/>
      <c r="C12" s="2"/>
      <c r="D12" s="166" t="str">
        <f t="shared" si="10"/>
        <v xml:space="preserve"> / </v>
      </c>
      <c r="E12" s="67">
        <v>3</v>
      </c>
      <c r="F12" s="53"/>
      <c r="G12" s="54" t="str">
        <f>IF('(c) Copyricht DQS Gruppe 2024'!$XFD$3="© D Q S B IT 2020",IF(F12&lt;&gt;"",VLOOKUP(F12,TMSAETZE,2,),""),"Copyright verletzt")</f>
        <v/>
      </c>
      <c r="H12" s="13"/>
      <c r="I12" s="57" t="str">
        <f t="shared" si="1"/>
        <v/>
      </c>
      <c r="J12" s="58" t="str">
        <f t="shared" si="2"/>
        <v/>
      </c>
      <c r="K12" s="58" t="str">
        <f t="shared" si="3"/>
        <v/>
      </c>
      <c r="L12" s="58" t="str">
        <f t="shared" si="4"/>
        <v/>
      </c>
      <c r="M12" s="58" t="str">
        <f t="shared" si="5"/>
        <v/>
      </c>
      <c r="N12" s="33"/>
      <c r="O12" s="33"/>
      <c r="P12" s="106" t="str">
        <f t="shared" ref="P12:P75" si="12">IF(O12&lt;&gt;0,IF(O12&gt;8,"Achtung, kein §45 ggf. als §81 FBW Maßnahme beantragen!",IF(OR(F12=45111,F12=45113),"kein § 45 Abs. 1 Satz 1 Nr. 1  - bitte wählen Sie eine andere Kennziffer!","OK")),"")</f>
        <v/>
      </c>
      <c r="Q12" s="156"/>
      <c r="R12" s="33">
        <v>0</v>
      </c>
      <c r="S12" s="156"/>
      <c r="T12" s="156"/>
      <c r="U12" s="63" t="str">
        <f t="shared" si="8"/>
        <v/>
      </c>
      <c r="V12" s="54" t="str">
        <f t="shared" si="9"/>
        <v/>
      </c>
      <c r="W12" s="79"/>
      <c r="X12" s="104"/>
      <c r="Y12" s="116" t="str">
        <f t="shared" si="7"/>
        <v/>
      </c>
      <c r="Z12" s="62" t="str">
        <f t="shared" si="11"/>
        <v/>
      </c>
    </row>
    <row r="13" spans="1:26" s="12" customFormat="1" ht="65.099999999999994" customHeight="1" thickBot="1" x14ac:dyDescent="0.25">
      <c r="A13" s="13" t="s">
        <v>69</v>
      </c>
      <c r="B13" s="2"/>
      <c r="C13" s="2"/>
      <c r="D13" s="166" t="str">
        <f t="shared" si="10"/>
        <v xml:space="preserve"> / </v>
      </c>
      <c r="E13" s="67">
        <v>4</v>
      </c>
      <c r="F13" s="53"/>
      <c r="G13" s="54" t="str">
        <f>IF('(c) Copyricht DQS Gruppe 2024'!$XFD$3="© D Q S B IT 2020",IF(F13&lt;&gt;"",VLOOKUP(F13,TMSAETZE,2,),""),"Copyright verletzt")</f>
        <v/>
      </c>
      <c r="H13" s="13"/>
      <c r="I13" s="57" t="str">
        <f t="shared" si="1"/>
        <v/>
      </c>
      <c r="J13" s="58" t="str">
        <f t="shared" si="2"/>
        <v/>
      </c>
      <c r="K13" s="58" t="str">
        <f t="shared" si="3"/>
        <v/>
      </c>
      <c r="L13" s="58" t="str">
        <f t="shared" si="4"/>
        <v/>
      </c>
      <c r="M13" s="58" t="str">
        <f t="shared" si="5"/>
        <v/>
      </c>
      <c r="N13" s="33"/>
      <c r="O13" s="33"/>
      <c r="P13" s="106" t="str">
        <f t="shared" si="12"/>
        <v/>
      </c>
      <c r="Q13" s="156"/>
      <c r="R13" s="33">
        <v>0</v>
      </c>
      <c r="S13" s="156"/>
      <c r="T13" s="156"/>
      <c r="U13" s="63" t="str">
        <f t="shared" si="8"/>
        <v/>
      </c>
      <c r="V13" s="54" t="str">
        <f t="shared" si="9"/>
        <v/>
      </c>
      <c r="W13" s="79"/>
      <c r="X13" s="104"/>
      <c r="Y13" s="116" t="str">
        <f t="shared" si="7"/>
        <v/>
      </c>
      <c r="Z13" s="62" t="str">
        <f t="shared" si="11"/>
        <v/>
      </c>
    </row>
    <row r="14" spans="1:26" s="12" customFormat="1" ht="65.099999999999994" customHeight="1" thickBot="1" x14ac:dyDescent="0.25">
      <c r="A14" s="13" t="s">
        <v>69</v>
      </c>
      <c r="B14" s="2"/>
      <c r="C14" s="2"/>
      <c r="D14" s="166" t="str">
        <f t="shared" si="10"/>
        <v xml:space="preserve"> / </v>
      </c>
      <c r="E14" s="67">
        <v>5</v>
      </c>
      <c r="F14" s="53"/>
      <c r="G14" s="54" t="str">
        <f>IF('(c) Copyricht DQS Gruppe 2024'!$XFD$3="© D Q S B IT 2020",IF(F14&lt;&gt;"",VLOOKUP(F14,TMSAETZE,2,),""),"Copyright verletzt")</f>
        <v/>
      </c>
      <c r="H14" s="13"/>
      <c r="I14" s="57" t="str">
        <f t="shared" si="1"/>
        <v/>
      </c>
      <c r="J14" s="58" t="str">
        <f t="shared" si="2"/>
        <v/>
      </c>
      <c r="K14" s="58" t="str">
        <f t="shared" si="3"/>
        <v/>
      </c>
      <c r="L14" s="58" t="str">
        <f t="shared" si="4"/>
        <v/>
      </c>
      <c r="M14" s="58" t="str">
        <f t="shared" si="5"/>
        <v/>
      </c>
      <c r="N14" s="33"/>
      <c r="O14" s="33"/>
      <c r="P14" s="106" t="str">
        <f t="shared" si="12"/>
        <v/>
      </c>
      <c r="Q14" s="156"/>
      <c r="R14" s="33">
        <v>0</v>
      </c>
      <c r="S14" s="156"/>
      <c r="T14" s="156"/>
      <c r="U14" s="63" t="str">
        <f t="shared" si="8"/>
        <v/>
      </c>
      <c r="V14" s="54" t="str">
        <f t="shared" si="9"/>
        <v/>
      </c>
      <c r="W14" s="79"/>
      <c r="X14" s="104"/>
      <c r="Y14" s="116" t="str">
        <f t="shared" si="7"/>
        <v/>
      </c>
      <c r="Z14" s="62" t="str">
        <f t="shared" si="11"/>
        <v/>
      </c>
    </row>
    <row r="15" spans="1:26" s="12" customFormat="1" ht="65.099999999999994" customHeight="1" thickBot="1" x14ac:dyDescent="0.25">
      <c r="A15" s="13" t="s">
        <v>69</v>
      </c>
      <c r="B15" s="2"/>
      <c r="C15" s="2"/>
      <c r="D15" s="166" t="str">
        <f t="shared" si="10"/>
        <v xml:space="preserve"> / </v>
      </c>
      <c r="E15" s="67">
        <v>6</v>
      </c>
      <c r="F15" s="53"/>
      <c r="G15" s="54" t="str">
        <f>IF('(c) Copyricht DQS Gruppe 2024'!$XFD$3="© D Q S B IT 2020",IF(F15&lt;&gt;"",VLOOKUP(F15,TMSAETZE,2,),""),"Copyright verletzt")</f>
        <v/>
      </c>
      <c r="H15" s="13"/>
      <c r="I15" s="57" t="str">
        <f t="shared" si="1"/>
        <v/>
      </c>
      <c r="J15" s="58" t="str">
        <f t="shared" si="2"/>
        <v/>
      </c>
      <c r="K15" s="58" t="str">
        <f t="shared" si="3"/>
        <v/>
      </c>
      <c r="L15" s="58" t="str">
        <f t="shared" si="4"/>
        <v/>
      </c>
      <c r="M15" s="58" t="str">
        <f t="shared" si="5"/>
        <v/>
      </c>
      <c r="N15" s="33"/>
      <c r="O15" s="33"/>
      <c r="P15" s="106" t="str">
        <f t="shared" si="12"/>
        <v/>
      </c>
      <c r="Q15" s="156"/>
      <c r="R15" s="33">
        <v>0</v>
      </c>
      <c r="S15" s="156"/>
      <c r="T15" s="156"/>
      <c r="U15" s="63" t="str">
        <f t="shared" si="8"/>
        <v/>
      </c>
      <c r="V15" s="54" t="str">
        <f t="shared" si="9"/>
        <v/>
      </c>
      <c r="W15" s="79"/>
      <c r="X15" s="104"/>
      <c r="Y15" s="116" t="str">
        <f t="shared" si="7"/>
        <v/>
      </c>
      <c r="Z15" s="62" t="str">
        <f t="shared" si="11"/>
        <v/>
      </c>
    </row>
    <row r="16" spans="1:26" s="12" customFormat="1" ht="65.099999999999994" customHeight="1" thickBot="1" x14ac:dyDescent="0.25">
      <c r="A16" s="13" t="s">
        <v>69</v>
      </c>
      <c r="B16" s="2"/>
      <c r="C16" s="2"/>
      <c r="D16" s="166" t="str">
        <f t="shared" si="10"/>
        <v xml:space="preserve"> / </v>
      </c>
      <c r="E16" s="67">
        <v>7</v>
      </c>
      <c r="F16" s="53"/>
      <c r="G16" s="54" t="str">
        <f>IF('(c) Copyricht DQS Gruppe 2024'!$XFD$3="© D Q S B IT 2020",IF(F16&lt;&gt;"",VLOOKUP(F16,TMSAETZE,2,),""),"Copyright verletzt")</f>
        <v/>
      </c>
      <c r="H16" s="13"/>
      <c r="I16" s="57" t="str">
        <f t="shared" si="1"/>
        <v/>
      </c>
      <c r="J16" s="58" t="str">
        <f t="shared" si="2"/>
        <v/>
      </c>
      <c r="K16" s="58" t="str">
        <f t="shared" si="3"/>
        <v/>
      </c>
      <c r="L16" s="58" t="str">
        <f t="shared" si="4"/>
        <v/>
      </c>
      <c r="M16" s="58" t="str">
        <f t="shared" si="5"/>
        <v/>
      </c>
      <c r="N16" s="33"/>
      <c r="O16" s="33"/>
      <c r="P16" s="106" t="str">
        <f t="shared" si="12"/>
        <v/>
      </c>
      <c r="Q16" s="156"/>
      <c r="R16" s="33">
        <v>0</v>
      </c>
      <c r="S16" s="156"/>
      <c r="T16" s="156"/>
      <c r="U16" s="63" t="str">
        <f t="shared" si="8"/>
        <v/>
      </c>
      <c r="V16" s="54" t="str">
        <f t="shared" si="9"/>
        <v/>
      </c>
      <c r="W16" s="79"/>
      <c r="X16" s="104"/>
      <c r="Y16" s="116" t="str">
        <f t="shared" si="7"/>
        <v/>
      </c>
      <c r="Z16" s="62" t="str">
        <f t="shared" si="11"/>
        <v/>
      </c>
    </row>
    <row r="17" spans="1:26" s="12" customFormat="1" ht="65.099999999999994" customHeight="1" thickBot="1" x14ac:dyDescent="0.25">
      <c r="A17" s="13" t="s">
        <v>69</v>
      </c>
      <c r="B17" s="2"/>
      <c r="C17" s="2"/>
      <c r="D17" s="166" t="str">
        <f t="shared" si="10"/>
        <v xml:space="preserve"> / </v>
      </c>
      <c r="E17" s="67">
        <v>8</v>
      </c>
      <c r="F17" s="53"/>
      <c r="G17" s="54" t="str">
        <f>IF('(c) Copyricht DQS Gruppe 2024'!$XFD$3="© D Q S B IT 2020",IF(F17&lt;&gt;"",VLOOKUP(F17,TMSAETZE,2,),""),"Copyright verletzt")</f>
        <v/>
      </c>
      <c r="H17" s="13"/>
      <c r="I17" s="57" t="str">
        <f t="shared" si="1"/>
        <v/>
      </c>
      <c r="J17" s="58" t="str">
        <f t="shared" si="2"/>
        <v/>
      </c>
      <c r="K17" s="58" t="str">
        <f t="shared" si="3"/>
        <v/>
      </c>
      <c r="L17" s="58" t="str">
        <f t="shared" si="4"/>
        <v/>
      </c>
      <c r="M17" s="58" t="str">
        <f t="shared" si="5"/>
        <v/>
      </c>
      <c r="N17" s="33"/>
      <c r="O17" s="33"/>
      <c r="P17" s="106" t="str">
        <f t="shared" si="12"/>
        <v/>
      </c>
      <c r="Q17" s="156"/>
      <c r="R17" s="33">
        <v>0</v>
      </c>
      <c r="S17" s="156"/>
      <c r="T17" s="156"/>
      <c r="U17" s="63" t="str">
        <f t="shared" si="8"/>
        <v/>
      </c>
      <c r="V17" s="54" t="str">
        <f t="shared" si="9"/>
        <v/>
      </c>
      <c r="W17" s="79"/>
      <c r="X17" s="104"/>
      <c r="Y17" s="116" t="str">
        <f t="shared" si="7"/>
        <v/>
      </c>
      <c r="Z17" s="62" t="str">
        <f t="shared" si="11"/>
        <v/>
      </c>
    </row>
    <row r="18" spans="1:26" s="12" customFormat="1" ht="65.099999999999994" customHeight="1" thickBot="1" x14ac:dyDescent="0.25">
      <c r="A18" s="13" t="s">
        <v>69</v>
      </c>
      <c r="B18" s="2"/>
      <c r="C18" s="2"/>
      <c r="D18" s="166" t="str">
        <f t="shared" si="10"/>
        <v xml:space="preserve"> / </v>
      </c>
      <c r="E18" s="67">
        <v>9</v>
      </c>
      <c r="F18" s="53"/>
      <c r="G18" s="54" t="str">
        <f>IF('(c) Copyricht DQS Gruppe 2024'!$XFD$3="© D Q S B IT 2020",IF(F18&lt;&gt;"",VLOOKUP(F18,TMSAETZE,2,),""),"Copyright verletzt")</f>
        <v/>
      </c>
      <c r="H18" s="13"/>
      <c r="I18" s="57" t="str">
        <f t="shared" si="1"/>
        <v/>
      </c>
      <c r="J18" s="58" t="str">
        <f t="shared" si="2"/>
        <v/>
      </c>
      <c r="K18" s="58" t="str">
        <f t="shared" si="3"/>
        <v/>
      </c>
      <c r="L18" s="58" t="str">
        <f t="shared" si="4"/>
        <v/>
      </c>
      <c r="M18" s="58" t="str">
        <f t="shared" si="5"/>
        <v/>
      </c>
      <c r="N18" s="33"/>
      <c r="O18" s="33"/>
      <c r="P18" s="106" t="str">
        <f t="shared" si="12"/>
        <v/>
      </c>
      <c r="Q18" s="156"/>
      <c r="R18" s="33">
        <v>0</v>
      </c>
      <c r="S18" s="156"/>
      <c r="T18" s="156"/>
      <c r="U18" s="63" t="str">
        <f t="shared" si="8"/>
        <v/>
      </c>
      <c r="V18" s="54" t="str">
        <f t="shared" si="9"/>
        <v/>
      </c>
      <c r="W18" s="79"/>
      <c r="X18" s="104"/>
      <c r="Y18" s="116" t="str">
        <f t="shared" si="7"/>
        <v/>
      </c>
      <c r="Z18" s="62" t="str">
        <f t="shared" si="11"/>
        <v/>
      </c>
    </row>
    <row r="19" spans="1:26" s="12" customFormat="1" ht="65.099999999999994" customHeight="1" thickBot="1" x14ac:dyDescent="0.25">
      <c r="A19" s="13" t="s">
        <v>69</v>
      </c>
      <c r="B19" s="2"/>
      <c r="C19" s="2"/>
      <c r="D19" s="166" t="str">
        <f t="shared" si="10"/>
        <v xml:space="preserve"> / </v>
      </c>
      <c r="E19" s="67">
        <v>10</v>
      </c>
      <c r="F19" s="53"/>
      <c r="G19" s="54" t="str">
        <f>IF('(c) Copyricht DQS Gruppe 2024'!$XFD$3="© D Q S B IT 2020",IF(F19&lt;&gt;"",VLOOKUP(F19,TMSAETZE,2,),""),"Copyright verletzt")</f>
        <v/>
      </c>
      <c r="H19" s="13"/>
      <c r="I19" s="57" t="str">
        <f t="shared" si="1"/>
        <v/>
      </c>
      <c r="J19" s="58" t="str">
        <f t="shared" si="2"/>
        <v/>
      </c>
      <c r="K19" s="58" t="str">
        <f t="shared" si="3"/>
        <v/>
      </c>
      <c r="L19" s="58" t="str">
        <f t="shared" si="4"/>
        <v/>
      </c>
      <c r="M19" s="58" t="str">
        <f t="shared" si="5"/>
        <v/>
      </c>
      <c r="N19" s="33"/>
      <c r="O19" s="33"/>
      <c r="P19" s="106" t="str">
        <f t="shared" si="12"/>
        <v/>
      </c>
      <c r="Q19" s="156"/>
      <c r="R19" s="33">
        <v>0</v>
      </c>
      <c r="S19" s="156"/>
      <c r="T19" s="156"/>
      <c r="U19" s="63" t="str">
        <f t="shared" si="8"/>
        <v/>
      </c>
      <c r="V19" s="54" t="str">
        <f t="shared" si="9"/>
        <v/>
      </c>
      <c r="W19" s="79"/>
      <c r="X19" s="104"/>
      <c r="Y19" s="116" t="str">
        <f t="shared" si="7"/>
        <v/>
      </c>
      <c r="Z19" s="62" t="str">
        <f t="shared" si="11"/>
        <v/>
      </c>
    </row>
    <row r="20" spans="1:26" s="12" customFormat="1" ht="65.099999999999994" customHeight="1" thickBot="1" x14ac:dyDescent="0.25">
      <c r="A20" s="13" t="s">
        <v>69</v>
      </c>
      <c r="B20" s="2"/>
      <c r="C20" s="2"/>
      <c r="D20" s="166" t="str">
        <f t="shared" si="10"/>
        <v xml:space="preserve"> / </v>
      </c>
      <c r="E20" s="67">
        <v>11</v>
      </c>
      <c r="F20" s="53"/>
      <c r="G20" s="54" t="str">
        <f>IF('(c) Copyricht DQS Gruppe 2024'!$XFD$3="© D Q S B IT 2020",IF(F20&lt;&gt;"",VLOOKUP(F20,TMSAETZE,2,),""),"Copyright verletzt")</f>
        <v/>
      </c>
      <c r="H20" s="13"/>
      <c r="I20" s="57" t="str">
        <f t="shared" si="1"/>
        <v/>
      </c>
      <c r="J20" s="58" t="str">
        <f t="shared" si="2"/>
        <v/>
      </c>
      <c r="K20" s="58" t="str">
        <f t="shared" si="3"/>
        <v/>
      </c>
      <c r="L20" s="58" t="str">
        <f t="shared" si="4"/>
        <v/>
      </c>
      <c r="M20" s="58" t="str">
        <f t="shared" si="5"/>
        <v/>
      </c>
      <c r="N20" s="33"/>
      <c r="O20" s="33"/>
      <c r="P20" s="106" t="str">
        <f t="shared" si="12"/>
        <v/>
      </c>
      <c r="Q20" s="156"/>
      <c r="R20" s="33">
        <v>0</v>
      </c>
      <c r="S20" s="156"/>
      <c r="T20" s="156"/>
      <c r="U20" s="63" t="str">
        <f t="shared" si="8"/>
        <v/>
      </c>
      <c r="V20" s="54" t="str">
        <f t="shared" si="9"/>
        <v/>
      </c>
      <c r="W20" s="79"/>
      <c r="X20" s="104"/>
      <c r="Y20" s="116" t="str">
        <f t="shared" si="7"/>
        <v/>
      </c>
      <c r="Z20" s="62" t="str">
        <f t="shared" si="11"/>
        <v/>
      </c>
    </row>
    <row r="21" spans="1:26" s="12" customFormat="1" ht="65.099999999999994" customHeight="1" thickBot="1" x14ac:dyDescent="0.25">
      <c r="A21" s="13" t="s">
        <v>69</v>
      </c>
      <c r="B21" s="2"/>
      <c r="C21" s="2"/>
      <c r="D21" s="166" t="str">
        <f t="shared" si="10"/>
        <v xml:space="preserve"> / </v>
      </c>
      <c r="E21" s="67">
        <v>12</v>
      </c>
      <c r="F21" s="53"/>
      <c r="G21" s="54" t="str">
        <f>IF('(c) Copyricht DQS Gruppe 2024'!$XFD$3="© D Q S B IT 2020",IF(F21&lt;&gt;"",VLOOKUP(F21,TMSAETZE,2,),""),"Copyright verletzt")</f>
        <v/>
      </c>
      <c r="H21" s="13"/>
      <c r="I21" s="57" t="str">
        <f t="shared" si="1"/>
        <v/>
      </c>
      <c r="J21" s="58" t="str">
        <f t="shared" si="2"/>
        <v/>
      </c>
      <c r="K21" s="58" t="str">
        <f t="shared" si="3"/>
        <v/>
      </c>
      <c r="L21" s="58" t="str">
        <f t="shared" si="4"/>
        <v/>
      </c>
      <c r="M21" s="58" t="str">
        <f t="shared" si="5"/>
        <v/>
      </c>
      <c r="N21" s="33"/>
      <c r="O21" s="33"/>
      <c r="P21" s="106" t="str">
        <f t="shared" si="12"/>
        <v/>
      </c>
      <c r="Q21" s="156"/>
      <c r="R21" s="33">
        <v>0</v>
      </c>
      <c r="S21" s="156"/>
      <c r="T21" s="156"/>
      <c r="U21" s="63" t="str">
        <f t="shared" si="8"/>
        <v/>
      </c>
      <c r="V21" s="54" t="str">
        <f t="shared" si="9"/>
        <v/>
      </c>
      <c r="W21" s="79"/>
      <c r="X21" s="104"/>
      <c r="Y21" s="116" t="str">
        <f t="shared" si="7"/>
        <v/>
      </c>
      <c r="Z21" s="62" t="str">
        <f t="shared" si="11"/>
        <v/>
      </c>
    </row>
    <row r="22" spans="1:26" s="12" customFormat="1" ht="65.099999999999994" customHeight="1" thickBot="1" x14ac:dyDescent="0.25">
      <c r="A22" s="13" t="s">
        <v>69</v>
      </c>
      <c r="B22" s="2"/>
      <c r="C22" s="2"/>
      <c r="D22" s="166" t="str">
        <f t="shared" si="10"/>
        <v xml:space="preserve"> / </v>
      </c>
      <c r="E22" s="67">
        <v>13</v>
      </c>
      <c r="F22" s="53"/>
      <c r="G22" s="54" t="str">
        <f>IF('(c) Copyricht DQS Gruppe 2024'!$XFD$3="© D Q S B IT 2020",IF(F22&lt;&gt;"",VLOOKUP(F22,TMSAETZE,2,),""),"Copyright verletzt")</f>
        <v/>
      </c>
      <c r="H22" s="13"/>
      <c r="I22" s="57" t="str">
        <f t="shared" si="1"/>
        <v/>
      </c>
      <c r="J22" s="58" t="str">
        <f t="shared" si="2"/>
        <v/>
      </c>
      <c r="K22" s="58" t="str">
        <f t="shared" si="3"/>
        <v/>
      </c>
      <c r="L22" s="58" t="str">
        <f t="shared" si="4"/>
        <v/>
      </c>
      <c r="M22" s="58" t="str">
        <f t="shared" si="5"/>
        <v/>
      </c>
      <c r="N22" s="33"/>
      <c r="O22" s="33"/>
      <c r="P22" s="106" t="str">
        <f t="shared" si="12"/>
        <v/>
      </c>
      <c r="Q22" s="156"/>
      <c r="R22" s="33">
        <v>0</v>
      </c>
      <c r="S22" s="156"/>
      <c r="T22" s="156"/>
      <c r="U22" s="63" t="str">
        <f t="shared" si="8"/>
        <v/>
      </c>
      <c r="V22" s="54" t="str">
        <f t="shared" si="9"/>
        <v/>
      </c>
      <c r="W22" s="79"/>
      <c r="X22" s="104"/>
      <c r="Y22" s="116" t="str">
        <f t="shared" si="7"/>
        <v/>
      </c>
      <c r="Z22" s="62" t="str">
        <f t="shared" si="11"/>
        <v/>
      </c>
    </row>
    <row r="23" spans="1:26" s="12" customFormat="1" ht="65.099999999999994" customHeight="1" thickBot="1" x14ac:dyDescent="0.25">
      <c r="A23" s="13" t="s">
        <v>69</v>
      </c>
      <c r="B23" s="2"/>
      <c r="C23" s="2"/>
      <c r="D23" s="166" t="str">
        <f t="shared" si="10"/>
        <v xml:space="preserve"> / </v>
      </c>
      <c r="E23" s="67">
        <v>14</v>
      </c>
      <c r="F23" s="53"/>
      <c r="G23" s="54" t="str">
        <f>IF('(c) Copyricht DQS Gruppe 2024'!$XFD$3="© D Q S B IT 2020",IF(F23&lt;&gt;"",VLOOKUP(F23,TMSAETZE,2,),""),"Copyright verletzt")</f>
        <v/>
      </c>
      <c r="H23" s="13"/>
      <c r="I23" s="57" t="str">
        <f t="shared" si="1"/>
        <v/>
      </c>
      <c r="J23" s="58" t="str">
        <f t="shared" si="2"/>
        <v/>
      </c>
      <c r="K23" s="58" t="str">
        <f t="shared" si="3"/>
        <v/>
      </c>
      <c r="L23" s="58" t="str">
        <f t="shared" si="4"/>
        <v/>
      </c>
      <c r="M23" s="58" t="str">
        <f t="shared" si="5"/>
        <v/>
      </c>
      <c r="N23" s="33"/>
      <c r="O23" s="33"/>
      <c r="P23" s="106" t="str">
        <f t="shared" si="12"/>
        <v/>
      </c>
      <c r="Q23" s="156"/>
      <c r="R23" s="33">
        <v>0</v>
      </c>
      <c r="S23" s="156"/>
      <c r="T23" s="156"/>
      <c r="U23" s="63" t="str">
        <f t="shared" si="8"/>
        <v/>
      </c>
      <c r="V23" s="54" t="str">
        <f t="shared" si="9"/>
        <v/>
      </c>
      <c r="W23" s="79"/>
      <c r="X23" s="104"/>
      <c r="Y23" s="116" t="str">
        <f t="shared" si="7"/>
        <v/>
      </c>
      <c r="Z23" s="62" t="str">
        <f t="shared" si="11"/>
        <v/>
      </c>
    </row>
    <row r="24" spans="1:26" s="12" customFormat="1" ht="65.099999999999994" customHeight="1" thickBot="1" x14ac:dyDescent="0.25">
      <c r="A24" s="13" t="s">
        <v>69</v>
      </c>
      <c r="B24" s="2"/>
      <c r="C24" s="2"/>
      <c r="D24" s="166" t="str">
        <f t="shared" si="10"/>
        <v xml:space="preserve"> / </v>
      </c>
      <c r="E24" s="67">
        <v>15</v>
      </c>
      <c r="F24" s="53"/>
      <c r="G24" s="54" t="str">
        <f>IF('(c) Copyricht DQS Gruppe 2024'!$XFD$3="© D Q S B IT 2020",IF(F24&lt;&gt;"",VLOOKUP(F24,TMSAETZE,2,),""),"Copyright verletzt")</f>
        <v/>
      </c>
      <c r="H24" s="13"/>
      <c r="I24" s="57" t="str">
        <f t="shared" si="1"/>
        <v/>
      </c>
      <c r="J24" s="58" t="str">
        <f t="shared" si="2"/>
        <v/>
      </c>
      <c r="K24" s="58" t="str">
        <f t="shared" si="3"/>
        <v/>
      </c>
      <c r="L24" s="58" t="str">
        <f t="shared" si="4"/>
        <v/>
      </c>
      <c r="M24" s="58" t="str">
        <f t="shared" si="5"/>
        <v/>
      </c>
      <c r="N24" s="33"/>
      <c r="O24" s="33"/>
      <c r="P24" s="106" t="str">
        <f t="shared" si="12"/>
        <v/>
      </c>
      <c r="Q24" s="156"/>
      <c r="R24" s="33">
        <v>0</v>
      </c>
      <c r="S24" s="156"/>
      <c r="T24" s="156"/>
      <c r="U24" s="63" t="str">
        <f t="shared" si="8"/>
        <v/>
      </c>
      <c r="V24" s="54" t="str">
        <f t="shared" si="9"/>
        <v/>
      </c>
      <c r="W24" s="79"/>
      <c r="X24" s="104"/>
      <c r="Y24" s="116" t="str">
        <f t="shared" si="7"/>
        <v/>
      </c>
      <c r="Z24" s="62" t="str">
        <f t="shared" si="11"/>
        <v/>
      </c>
    </row>
    <row r="25" spans="1:26" s="12" customFormat="1" ht="65.099999999999994" customHeight="1" thickBot="1" x14ac:dyDescent="0.25">
      <c r="A25" s="13" t="s">
        <v>69</v>
      </c>
      <c r="B25" s="2"/>
      <c r="C25" s="2"/>
      <c r="D25" s="166" t="str">
        <f t="shared" si="10"/>
        <v xml:space="preserve"> / </v>
      </c>
      <c r="E25" s="67">
        <v>16</v>
      </c>
      <c r="F25" s="53"/>
      <c r="G25" s="54" t="str">
        <f>IF('(c) Copyricht DQS Gruppe 2024'!$XFD$3="© D Q S B IT 2020",IF(F25&lt;&gt;"",VLOOKUP(F25,TMSAETZE,2,),""),"Copyright verletzt")</f>
        <v/>
      </c>
      <c r="H25" s="13"/>
      <c r="I25" s="57" t="str">
        <f t="shared" si="1"/>
        <v/>
      </c>
      <c r="J25" s="58" t="str">
        <f t="shared" si="2"/>
        <v/>
      </c>
      <c r="K25" s="58" t="str">
        <f t="shared" si="3"/>
        <v/>
      </c>
      <c r="L25" s="58" t="str">
        <f t="shared" si="4"/>
        <v/>
      </c>
      <c r="M25" s="58" t="str">
        <f t="shared" si="5"/>
        <v/>
      </c>
      <c r="N25" s="33"/>
      <c r="O25" s="33"/>
      <c r="P25" s="106" t="str">
        <f t="shared" si="12"/>
        <v/>
      </c>
      <c r="Q25" s="156"/>
      <c r="R25" s="33">
        <v>0</v>
      </c>
      <c r="S25" s="156"/>
      <c r="T25" s="156"/>
      <c r="U25" s="63" t="str">
        <f t="shared" si="8"/>
        <v/>
      </c>
      <c r="V25" s="54" t="str">
        <f t="shared" si="9"/>
        <v/>
      </c>
      <c r="W25" s="79"/>
      <c r="X25" s="104"/>
      <c r="Y25" s="116" t="str">
        <f t="shared" si="7"/>
        <v/>
      </c>
      <c r="Z25" s="62" t="str">
        <f t="shared" si="11"/>
        <v/>
      </c>
    </row>
    <row r="26" spans="1:26" s="12" customFormat="1" ht="65.099999999999994" customHeight="1" thickBot="1" x14ac:dyDescent="0.25">
      <c r="A26" s="13" t="s">
        <v>69</v>
      </c>
      <c r="B26" s="2"/>
      <c r="C26" s="2"/>
      <c r="D26" s="166" t="str">
        <f t="shared" si="10"/>
        <v xml:space="preserve"> / </v>
      </c>
      <c r="E26" s="67">
        <v>17</v>
      </c>
      <c r="F26" s="53"/>
      <c r="G26" s="54" t="str">
        <f>IF('(c) Copyricht DQS Gruppe 2024'!$XFD$3="© D Q S B IT 2020",IF(F26&lt;&gt;"",VLOOKUP(F26,TMSAETZE,2,),""),"Copyright verletzt")</f>
        <v/>
      </c>
      <c r="H26" s="13"/>
      <c r="I26" s="57" t="str">
        <f t="shared" si="1"/>
        <v/>
      </c>
      <c r="J26" s="58" t="str">
        <f t="shared" si="2"/>
        <v/>
      </c>
      <c r="K26" s="58" t="str">
        <f t="shared" si="3"/>
        <v/>
      </c>
      <c r="L26" s="58" t="str">
        <f t="shared" si="4"/>
        <v/>
      </c>
      <c r="M26" s="58" t="str">
        <f t="shared" si="5"/>
        <v/>
      </c>
      <c r="N26" s="33"/>
      <c r="O26" s="33"/>
      <c r="P26" s="106" t="str">
        <f t="shared" si="12"/>
        <v/>
      </c>
      <c r="Q26" s="156"/>
      <c r="R26" s="33">
        <v>0</v>
      </c>
      <c r="S26" s="156"/>
      <c r="T26" s="156"/>
      <c r="U26" s="63" t="str">
        <f t="shared" si="8"/>
        <v/>
      </c>
      <c r="V26" s="54" t="str">
        <f t="shared" si="9"/>
        <v/>
      </c>
      <c r="W26" s="79"/>
      <c r="X26" s="104"/>
      <c r="Y26" s="116" t="str">
        <f t="shared" si="7"/>
        <v/>
      </c>
      <c r="Z26" s="62" t="str">
        <f t="shared" si="11"/>
        <v/>
      </c>
    </row>
    <row r="27" spans="1:26" s="12" customFormat="1" ht="65.099999999999994" customHeight="1" thickBot="1" x14ac:dyDescent="0.25">
      <c r="A27" s="13" t="s">
        <v>69</v>
      </c>
      <c r="B27" s="2"/>
      <c r="C27" s="2"/>
      <c r="D27" s="166" t="str">
        <f t="shared" si="10"/>
        <v xml:space="preserve"> / </v>
      </c>
      <c r="E27" s="67">
        <v>18</v>
      </c>
      <c r="F27" s="53"/>
      <c r="G27" s="54" t="str">
        <f>IF('(c) Copyricht DQS Gruppe 2024'!$XFD$3="© D Q S B IT 2020",IF(F27&lt;&gt;"",VLOOKUP(F27,TMSAETZE,2,),""),"Copyright verletzt")</f>
        <v/>
      </c>
      <c r="H27" s="13"/>
      <c r="I27" s="57" t="str">
        <f t="shared" si="1"/>
        <v/>
      </c>
      <c r="J27" s="58" t="str">
        <f t="shared" si="2"/>
        <v/>
      </c>
      <c r="K27" s="58" t="str">
        <f t="shared" si="3"/>
        <v/>
      </c>
      <c r="L27" s="58" t="str">
        <f t="shared" si="4"/>
        <v/>
      </c>
      <c r="M27" s="58" t="str">
        <f t="shared" si="5"/>
        <v/>
      </c>
      <c r="N27" s="33"/>
      <c r="O27" s="33"/>
      <c r="P27" s="106" t="str">
        <f t="shared" si="12"/>
        <v/>
      </c>
      <c r="Q27" s="156"/>
      <c r="R27" s="33">
        <v>0</v>
      </c>
      <c r="S27" s="156"/>
      <c r="T27" s="156"/>
      <c r="U27" s="63" t="str">
        <f t="shared" si="8"/>
        <v/>
      </c>
      <c r="V27" s="54" t="str">
        <f t="shared" si="9"/>
        <v/>
      </c>
      <c r="W27" s="79"/>
      <c r="X27" s="104"/>
      <c r="Y27" s="116" t="str">
        <f t="shared" si="7"/>
        <v/>
      </c>
      <c r="Z27" s="62" t="str">
        <f t="shared" si="11"/>
        <v/>
      </c>
    </row>
    <row r="28" spans="1:26" s="12" customFormat="1" ht="65.099999999999994" customHeight="1" thickBot="1" x14ac:dyDescent="0.25">
      <c r="A28" s="13" t="s">
        <v>69</v>
      </c>
      <c r="B28" s="2"/>
      <c r="C28" s="2"/>
      <c r="D28" s="166" t="str">
        <f t="shared" si="10"/>
        <v xml:space="preserve"> / </v>
      </c>
      <c r="E28" s="67">
        <v>19</v>
      </c>
      <c r="F28" s="53"/>
      <c r="G28" s="54" t="str">
        <f>IF('(c) Copyricht DQS Gruppe 2024'!$XFD$3="© D Q S B IT 2020",IF(F28&lt;&gt;"",VLOOKUP(F28,TMSAETZE,2,),""),"Copyright verletzt")</f>
        <v/>
      </c>
      <c r="H28" s="13"/>
      <c r="I28" s="57" t="str">
        <f t="shared" si="1"/>
        <v/>
      </c>
      <c r="J28" s="58" t="str">
        <f t="shared" si="2"/>
        <v/>
      </c>
      <c r="K28" s="58" t="str">
        <f t="shared" si="3"/>
        <v/>
      </c>
      <c r="L28" s="58" t="str">
        <f t="shared" si="4"/>
        <v/>
      </c>
      <c r="M28" s="58" t="str">
        <f t="shared" si="5"/>
        <v/>
      </c>
      <c r="N28" s="33"/>
      <c r="O28" s="33"/>
      <c r="P28" s="106" t="str">
        <f t="shared" si="12"/>
        <v/>
      </c>
      <c r="Q28" s="156"/>
      <c r="R28" s="33">
        <v>0</v>
      </c>
      <c r="S28" s="156"/>
      <c r="T28" s="156"/>
      <c r="U28" s="63" t="str">
        <f t="shared" si="8"/>
        <v/>
      </c>
      <c r="V28" s="54" t="str">
        <f t="shared" si="9"/>
        <v/>
      </c>
      <c r="W28" s="79"/>
      <c r="X28" s="104"/>
      <c r="Y28" s="116" t="str">
        <f t="shared" si="7"/>
        <v/>
      </c>
      <c r="Z28" s="62" t="str">
        <f t="shared" si="11"/>
        <v/>
      </c>
    </row>
    <row r="29" spans="1:26" s="12" customFormat="1" ht="65.099999999999994" customHeight="1" thickBot="1" x14ac:dyDescent="0.25">
      <c r="A29" s="13" t="s">
        <v>69</v>
      </c>
      <c r="B29" s="2"/>
      <c r="C29" s="2"/>
      <c r="D29" s="166" t="str">
        <f t="shared" si="10"/>
        <v xml:space="preserve"> / </v>
      </c>
      <c r="E29" s="67">
        <v>20</v>
      </c>
      <c r="F29" s="53"/>
      <c r="G29" s="54" t="str">
        <f>IF('(c) Copyricht DQS Gruppe 2024'!$XFD$3="© D Q S B IT 2020",IF(F29&lt;&gt;"",VLOOKUP(F29,TMSAETZE,2,),""),"Copyright verletzt")</f>
        <v/>
      </c>
      <c r="H29" s="13"/>
      <c r="I29" s="57" t="str">
        <f t="shared" si="1"/>
        <v/>
      </c>
      <c r="J29" s="58" t="str">
        <f t="shared" si="2"/>
        <v/>
      </c>
      <c r="K29" s="58" t="str">
        <f t="shared" si="3"/>
        <v/>
      </c>
      <c r="L29" s="58" t="str">
        <f t="shared" si="4"/>
        <v/>
      </c>
      <c r="M29" s="58" t="str">
        <f t="shared" si="5"/>
        <v/>
      </c>
      <c r="N29" s="33"/>
      <c r="O29" s="33"/>
      <c r="P29" s="106" t="str">
        <f t="shared" si="12"/>
        <v/>
      </c>
      <c r="Q29" s="156"/>
      <c r="R29" s="33">
        <v>0</v>
      </c>
      <c r="S29" s="156"/>
      <c r="T29" s="156"/>
      <c r="U29" s="63" t="str">
        <f t="shared" si="8"/>
        <v/>
      </c>
      <c r="V29" s="54" t="str">
        <f t="shared" si="9"/>
        <v/>
      </c>
      <c r="W29" s="79"/>
      <c r="X29" s="104"/>
      <c r="Y29" s="116" t="str">
        <f t="shared" si="7"/>
        <v/>
      </c>
      <c r="Z29" s="62" t="str">
        <f t="shared" si="11"/>
        <v/>
      </c>
    </row>
    <row r="30" spans="1:26" s="12" customFormat="1" ht="65.099999999999994" customHeight="1" thickBot="1" x14ac:dyDescent="0.25">
      <c r="A30" s="13" t="s">
        <v>69</v>
      </c>
      <c r="B30" s="2"/>
      <c r="C30" s="2"/>
      <c r="D30" s="166" t="str">
        <f t="shared" si="10"/>
        <v xml:space="preserve"> / </v>
      </c>
      <c r="E30" s="67">
        <v>21</v>
      </c>
      <c r="F30" s="53"/>
      <c r="G30" s="54" t="str">
        <f>IF('(c) Copyricht DQS Gruppe 2024'!$XFD$3="© D Q S B IT 2020",IF(F30&lt;&gt;"",VLOOKUP(F30,TMSAETZE,2,),""),"Copyright verletzt")</f>
        <v/>
      </c>
      <c r="H30" s="13"/>
      <c r="I30" s="57" t="str">
        <f t="shared" si="1"/>
        <v/>
      </c>
      <c r="J30" s="58" t="str">
        <f t="shared" si="2"/>
        <v/>
      </c>
      <c r="K30" s="58" t="str">
        <f t="shared" si="3"/>
        <v/>
      </c>
      <c r="L30" s="58" t="str">
        <f t="shared" si="4"/>
        <v/>
      </c>
      <c r="M30" s="58" t="str">
        <f t="shared" si="5"/>
        <v/>
      </c>
      <c r="N30" s="33"/>
      <c r="O30" s="33"/>
      <c r="P30" s="106" t="str">
        <f t="shared" si="12"/>
        <v/>
      </c>
      <c r="Q30" s="156"/>
      <c r="R30" s="33">
        <v>0</v>
      </c>
      <c r="S30" s="156"/>
      <c r="T30" s="156"/>
      <c r="U30" s="63" t="str">
        <f t="shared" si="8"/>
        <v/>
      </c>
      <c r="V30" s="54" t="str">
        <f t="shared" si="9"/>
        <v/>
      </c>
      <c r="W30" s="79"/>
      <c r="X30" s="104"/>
      <c r="Y30" s="116" t="str">
        <f t="shared" si="7"/>
        <v/>
      </c>
      <c r="Z30" s="62" t="str">
        <f t="shared" si="11"/>
        <v/>
      </c>
    </row>
    <row r="31" spans="1:26" s="12" customFormat="1" ht="65.099999999999994" customHeight="1" thickBot="1" x14ac:dyDescent="0.25">
      <c r="A31" s="13" t="s">
        <v>69</v>
      </c>
      <c r="B31" s="2"/>
      <c r="C31" s="2"/>
      <c r="D31" s="166" t="str">
        <f t="shared" si="10"/>
        <v xml:space="preserve"> / </v>
      </c>
      <c r="E31" s="67">
        <v>22</v>
      </c>
      <c r="F31" s="53"/>
      <c r="G31" s="54" t="str">
        <f>IF('(c) Copyricht DQS Gruppe 2024'!$XFD$3="© D Q S B IT 2020",IF(F31&lt;&gt;"",VLOOKUP(F31,TMSAETZE,2,),""),"Copyright verletzt")</f>
        <v/>
      </c>
      <c r="H31" s="13"/>
      <c r="I31" s="57" t="str">
        <f t="shared" si="1"/>
        <v/>
      </c>
      <c r="J31" s="58" t="str">
        <f t="shared" si="2"/>
        <v/>
      </c>
      <c r="K31" s="58" t="str">
        <f t="shared" si="3"/>
        <v/>
      </c>
      <c r="L31" s="58" t="str">
        <f t="shared" si="4"/>
        <v/>
      </c>
      <c r="M31" s="58" t="str">
        <f t="shared" si="5"/>
        <v/>
      </c>
      <c r="N31" s="33"/>
      <c r="O31" s="33"/>
      <c r="P31" s="106" t="str">
        <f t="shared" si="12"/>
        <v/>
      </c>
      <c r="Q31" s="156"/>
      <c r="R31" s="33">
        <v>0</v>
      </c>
      <c r="S31" s="156"/>
      <c r="T31" s="156"/>
      <c r="U31" s="63" t="str">
        <f t="shared" si="8"/>
        <v/>
      </c>
      <c r="V31" s="54" t="str">
        <f t="shared" si="9"/>
        <v/>
      </c>
      <c r="W31" s="79"/>
      <c r="X31" s="104"/>
      <c r="Y31" s="116" t="str">
        <f t="shared" si="7"/>
        <v/>
      </c>
      <c r="Z31" s="62" t="str">
        <f t="shared" si="11"/>
        <v/>
      </c>
    </row>
    <row r="32" spans="1:26" s="12" customFormat="1" ht="65.099999999999994" customHeight="1" thickBot="1" x14ac:dyDescent="0.25">
      <c r="A32" s="13" t="s">
        <v>69</v>
      </c>
      <c r="B32" s="2"/>
      <c r="C32" s="2"/>
      <c r="D32" s="166" t="str">
        <f t="shared" si="10"/>
        <v xml:space="preserve"> / </v>
      </c>
      <c r="E32" s="67">
        <v>23</v>
      </c>
      <c r="F32" s="53"/>
      <c r="G32" s="54" t="str">
        <f>IF('(c) Copyricht DQS Gruppe 2024'!$XFD$3="© D Q S B IT 2020",IF(F32&lt;&gt;"",VLOOKUP(F32,TMSAETZE,2,),""),"Copyright verletzt")</f>
        <v/>
      </c>
      <c r="H32" s="13"/>
      <c r="I32" s="57" t="str">
        <f t="shared" si="1"/>
        <v/>
      </c>
      <c r="J32" s="58" t="str">
        <f t="shared" si="2"/>
        <v/>
      </c>
      <c r="K32" s="58" t="str">
        <f t="shared" si="3"/>
        <v/>
      </c>
      <c r="L32" s="58" t="str">
        <f t="shared" si="4"/>
        <v/>
      </c>
      <c r="M32" s="58" t="str">
        <f t="shared" si="5"/>
        <v/>
      </c>
      <c r="N32" s="33"/>
      <c r="O32" s="33"/>
      <c r="P32" s="106" t="str">
        <f t="shared" si="12"/>
        <v/>
      </c>
      <c r="Q32" s="156"/>
      <c r="R32" s="33">
        <v>0</v>
      </c>
      <c r="S32" s="156"/>
      <c r="T32" s="156"/>
      <c r="U32" s="63" t="str">
        <f t="shared" si="8"/>
        <v/>
      </c>
      <c r="V32" s="54" t="str">
        <f t="shared" si="9"/>
        <v/>
      </c>
      <c r="W32" s="79"/>
      <c r="X32" s="104"/>
      <c r="Y32" s="116" t="str">
        <f t="shared" si="7"/>
        <v/>
      </c>
      <c r="Z32" s="62" t="str">
        <f t="shared" si="11"/>
        <v/>
      </c>
    </row>
    <row r="33" spans="1:26" s="12" customFormat="1" ht="65.099999999999994" customHeight="1" thickBot="1" x14ac:dyDescent="0.25">
      <c r="A33" s="13" t="s">
        <v>69</v>
      </c>
      <c r="B33" s="2"/>
      <c r="C33" s="2"/>
      <c r="D33" s="166" t="str">
        <f t="shared" si="10"/>
        <v xml:space="preserve"> / </v>
      </c>
      <c r="E33" s="67">
        <v>24</v>
      </c>
      <c r="F33" s="53"/>
      <c r="G33" s="54" t="str">
        <f>IF('(c) Copyricht DQS Gruppe 2024'!$XFD$3="© D Q S B IT 2020",IF(F33&lt;&gt;"",VLOOKUP(F33,TMSAETZE,2,),""),"Copyright verletzt")</f>
        <v/>
      </c>
      <c r="H33" s="13"/>
      <c r="I33" s="57" t="str">
        <f t="shared" si="1"/>
        <v/>
      </c>
      <c r="J33" s="58" t="str">
        <f t="shared" si="2"/>
        <v/>
      </c>
      <c r="K33" s="58" t="str">
        <f t="shared" si="3"/>
        <v/>
      </c>
      <c r="L33" s="58" t="str">
        <f t="shared" si="4"/>
        <v/>
      </c>
      <c r="M33" s="58" t="str">
        <f t="shared" si="5"/>
        <v/>
      </c>
      <c r="N33" s="33"/>
      <c r="O33" s="33"/>
      <c r="P33" s="106" t="str">
        <f t="shared" si="12"/>
        <v/>
      </c>
      <c r="Q33" s="156"/>
      <c r="R33" s="33">
        <v>0</v>
      </c>
      <c r="S33" s="156"/>
      <c r="T33" s="156"/>
      <c r="U33" s="63" t="str">
        <f t="shared" si="8"/>
        <v/>
      </c>
      <c r="V33" s="54" t="str">
        <f t="shared" si="9"/>
        <v/>
      </c>
      <c r="W33" s="79"/>
      <c r="X33" s="104"/>
      <c r="Y33" s="116" t="str">
        <f t="shared" si="7"/>
        <v/>
      </c>
      <c r="Z33" s="62" t="str">
        <f t="shared" si="11"/>
        <v/>
      </c>
    </row>
    <row r="34" spans="1:26" s="12" customFormat="1" ht="65.099999999999994" customHeight="1" thickBot="1" x14ac:dyDescent="0.25">
      <c r="A34" s="13" t="s">
        <v>69</v>
      </c>
      <c r="B34" s="2"/>
      <c r="C34" s="2"/>
      <c r="D34" s="166" t="str">
        <f t="shared" si="10"/>
        <v xml:space="preserve"> / </v>
      </c>
      <c r="E34" s="67">
        <v>25</v>
      </c>
      <c r="F34" s="53"/>
      <c r="G34" s="54" t="str">
        <f>IF('(c) Copyricht DQS Gruppe 2024'!$XFD$3="© D Q S B IT 2020",IF(F34&lt;&gt;"",VLOOKUP(F34,TMSAETZE,2,),""),"Copyright verletzt")</f>
        <v/>
      </c>
      <c r="H34" s="13"/>
      <c r="I34" s="57" t="str">
        <f t="shared" si="1"/>
        <v/>
      </c>
      <c r="J34" s="58" t="str">
        <f t="shared" si="2"/>
        <v/>
      </c>
      <c r="K34" s="58" t="str">
        <f t="shared" si="3"/>
        <v/>
      </c>
      <c r="L34" s="58" t="str">
        <f t="shared" si="4"/>
        <v/>
      </c>
      <c r="M34" s="58" t="str">
        <f t="shared" si="5"/>
        <v/>
      </c>
      <c r="N34" s="33"/>
      <c r="O34" s="33"/>
      <c r="P34" s="106" t="str">
        <f t="shared" si="12"/>
        <v/>
      </c>
      <c r="Q34" s="156"/>
      <c r="R34" s="33">
        <v>0</v>
      </c>
      <c r="S34" s="156"/>
      <c r="T34" s="156"/>
      <c r="U34" s="63" t="str">
        <f t="shared" si="8"/>
        <v/>
      </c>
      <c r="V34" s="54" t="str">
        <f t="shared" si="9"/>
        <v/>
      </c>
      <c r="W34" s="79"/>
      <c r="X34" s="104"/>
      <c r="Y34" s="116" t="str">
        <f t="shared" si="7"/>
        <v/>
      </c>
      <c r="Z34" s="62" t="str">
        <f t="shared" si="11"/>
        <v/>
      </c>
    </row>
    <row r="35" spans="1:26" s="12" customFormat="1" ht="65.099999999999994" customHeight="1" thickBot="1" x14ac:dyDescent="0.25">
      <c r="A35" s="13" t="s">
        <v>69</v>
      </c>
      <c r="B35" s="2"/>
      <c r="C35" s="2"/>
      <c r="D35" s="166" t="str">
        <f t="shared" si="10"/>
        <v xml:space="preserve"> / </v>
      </c>
      <c r="E35" s="67">
        <v>26</v>
      </c>
      <c r="F35" s="53"/>
      <c r="G35" s="54" t="str">
        <f>IF('(c) Copyricht DQS Gruppe 2024'!$XFD$3="© D Q S B IT 2020",IF(F35&lt;&gt;"",VLOOKUP(F35,TMSAETZE,2,),""),"Copyright verletzt")</f>
        <v/>
      </c>
      <c r="H35" s="13"/>
      <c r="I35" s="57" t="str">
        <f t="shared" si="1"/>
        <v/>
      </c>
      <c r="J35" s="58" t="str">
        <f t="shared" si="2"/>
        <v/>
      </c>
      <c r="K35" s="58" t="str">
        <f t="shared" si="3"/>
        <v/>
      </c>
      <c r="L35" s="58" t="str">
        <f t="shared" si="4"/>
        <v/>
      </c>
      <c r="M35" s="58" t="str">
        <f t="shared" si="5"/>
        <v/>
      </c>
      <c r="N35" s="33"/>
      <c r="O35" s="33"/>
      <c r="P35" s="106" t="str">
        <f t="shared" si="12"/>
        <v/>
      </c>
      <c r="Q35" s="156"/>
      <c r="R35" s="33">
        <v>0</v>
      </c>
      <c r="S35" s="156"/>
      <c r="T35" s="156"/>
      <c r="U35" s="63" t="str">
        <f t="shared" si="8"/>
        <v/>
      </c>
      <c r="V35" s="54" t="str">
        <f t="shared" si="9"/>
        <v/>
      </c>
      <c r="W35" s="79"/>
      <c r="X35" s="104"/>
      <c r="Y35" s="116" t="str">
        <f t="shared" si="7"/>
        <v/>
      </c>
      <c r="Z35" s="62" t="str">
        <f t="shared" si="11"/>
        <v/>
      </c>
    </row>
    <row r="36" spans="1:26" s="12" customFormat="1" ht="65.099999999999994" customHeight="1" thickBot="1" x14ac:dyDescent="0.25">
      <c r="A36" s="13" t="s">
        <v>69</v>
      </c>
      <c r="B36" s="2"/>
      <c r="C36" s="2"/>
      <c r="D36" s="166" t="str">
        <f t="shared" si="10"/>
        <v xml:space="preserve"> / </v>
      </c>
      <c r="E36" s="67">
        <v>27</v>
      </c>
      <c r="F36" s="53"/>
      <c r="G36" s="54" t="str">
        <f>IF('(c) Copyricht DQS Gruppe 2024'!$XFD$3="© D Q S B IT 2020",IF(F36&lt;&gt;"",VLOOKUP(F36,TMSAETZE,2,),""),"Copyright verletzt")</f>
        <v/>
      </c>
      <c r="H36" s="13"/>
      <c r="I36" s="57" t="str">
        <f t="shared" si="1"/>
        <v/>
      </c>
      <c r="J36" s="58" t="str">
        <f t="shared" si="2"/>
        <v/>
      </c>
      <c r="K36" s="58" t="str">
        <f t="shared" si="3"/>
        <v/>
      </c>
      <c r="L36" s="58" t="str">
        <f t="shared" si="4"/>
        <v/>
      </c>
      <c r="M36" s="58" t="str">
        <f t="shared" si="5"/>
        <v/>
      </c>
      <c r="N36" s="33"/>
      <c r="O36" s="33"/>
      <c r="P36" s="106" t="str">
        <f t="shared" si="12"/>
        <v/>
      </c>
      <c r="Q36" s="156"/>
      <c r="R36" s="33">
        <v>0</v>
      </c>
      <c r="S36" s="156"/>
      <c r="T36" s="156"/>
      <c r="U36" s="63" t="str">
        <f t="shared" si="8"/>
        <v/>
      </c>
      <c r="V36" s="54" t="str">
        <f t="shared" si="9"/>
        <v/>
      </c>
      <c r="W36" s="79"/>
      <c r="X36" s="104"/>
      <c r="Y36" s="116" t="str">
        <f t="shared" si="7"/>
        <v/>
      </c>
      <c r="Z36" s="62" t="str">
        <f t="shared" si="11"/>
        <v/>
      </c>
    </row>
    <row r="37" spans="1:26" s="12" customFormat="1" ht="65.099999999999994" customHeight="1" thickBot="1" x14ac:dyDescent="0.25">
      <c r="A37" s="13" t="s">
        <v>69</v>
      </c>
      <c r="B37" s="2"/>
      <c r="C37" s="2"/>
      <c r="D37" s="166" t="str">
        <f t="shared" si="10"/>
        <v xml:space="preserve"> / </v>
      </c>
      <c r="E37" s="67">
        <v>28</v>
      </c>
      <c r="F37" s="53"/>
      <c r="G37" s="54" t="str">
        <f>IF('(c) Copyricht DQS Gruppe 2024'!$XFD$3="© D Q S B IT 2020",IF(F37&lt;&gt;"",VLOOKUP(F37,TMSAETZE,2,),""),"Copyright verletzt")</f>
        <v/>
      </c>
      <c r="H37" s="13"/>
      <c r="I37" s="57" t="str">
        <f t="shared" si="1"/>
        <v/>
      </c>
      <c r="J37" s="58" t="str">
        <f t="shared" si="2"/>
        <v/>
      </c>
      <c r="K37" s="58" t="str">
        <f t="shared" si="3"/>
        <v/>
      </c>
      <c r="L37" s="58" t="str">
        <f t="shared" si="4"/>
        <v/>
      </c>
      <c r="M37" s="58" t="str">
        <f t="shared" si="5"/>
        <v/>
      </c>
      <c r="N37" s="33"/>
      <c r="O37" s="33"/>
      <c r="P37" s="106" t="str">
        <f t="shared" si="12"/>
        <v/>
      </c>
      <c r="Q37" s="156"/>
      <c r="R37" s="33">
        <v>0</v>
      </c>
      <c r="S37" s="156"/>
      <c r="T37" s="156"/>
      <c r="U37" s="63" t="str">
        <f t="shared" si="8"/>
        <v/>
      </c>
      <c r="V37" s="54" t="str">
        <f t="shared" si="9"/>
        <v/>
      </c>
      <c r="W37" s="79"/>
      <c r="X37" s="104"/>
      <c r="Y37" s="116" t="str">
        <f t="shared" si="7"/>
        <v/>
      </c>
      <c r="Z37" s="62" t="str">
        <f t="shared" si="11"/>
        <v/>
      </c>
    </row>
    <row r="38" spans="1:26" s="12" customFormat="1" ht="65.099999999999994" customHeight="1" thickBot="1" x14ac:dyDescent="0.25">
      <c r="A38" s="13" t="s">
        <v>69</v>
      </c>
      <c r="B38" s="2"/>
      <c r="C38" s="2"/>
      <c r="D38" s="166" t="str">
        <f t="shared" si="10"/>
        <v xml:space="preserve"> / </v>
      </c>
      <c r="E38" s="67">
        <v>29</v>
      </c>
      <c r="F38" s="53"/>
      <c r="G38" s="54" t="str">
        <f>IF('(c) Copyricht DQS Gruppe 2024'!$XFD$3="© D Q S B IT 2020",IF(F38&lt;&gt;"",VLOOKUP(F38,TMSAETZE,2,),""),"Copyright verletzt")</f>
        <v/>
      </c>
      <c r="H38" s="13"/>
      <c r="I38" s="57" t="str">
        <f t="shared" si="1"/>
        <v/>
      </c>
      <c r="J38" s="58" t="str">
        <f t="shared" si="2"/>
        <v/>
      </c>
      <c r="K38" s="58" t="str">
        <f t="shared" si="3"/>
        <v/>
      </c>
      <c r="L38" s="58" t="str">
        <f t="shared" si="4"/>
        <v/>
      </c>
      <c r="M38" s="58" t="str">
        <f t="shared" si="5"/>
        <v/>
      </c>
      <c r="N38" s="33"/>
      <c r="O38" s="33"/>
      <c r="P38" s="106" t="str">
        <f t="shared" si="12"/>
        <v/>
      </c>
      <c r="Q38" s="156"/>
      <c r="R38" s="33">
        <v>0</v>
      </c>
      <c r="S38" s="156"/>
      <c r="T38" s="156"/>
      <c r="U38" s="63" t="str">
        <f t="shared" si="8"/>
        <v/>
      </c>
      <c r="V38" s="54" t="str">
        <f t="shared" si="9"/>
        <v/>
      </c>
      <c r="W38" s="79"/>
      <c r="X38" s="104"/>
      <c r="Y38" s="116" t="str">
        <f t="shared" si="7"/>
        <v/>
      </c>
      <c r="Z38" s="62" t="str">
        <f t="shared" si="11"/>
        <v/>
      </c>
    </row>
    <row r="39" spans="1:26" s="12" customFormat="1" ht="65.099999999999994" customHeight="1" thickBot="1" x14ac:dyDescent="0.25">
      <c r="A39" s="13" t="s">
        <v>69</v>
      </c>
      <c r="B39" s="2"/>
      <c r="C39" s="2"/>
      <c r="D39" s="166" t="str">
        <f t="shared" si="10"/>
        <v xml:space="preserve"> / </v>
      </c>
      <c r="E39" s="67">
        <v>30</v>
      </c>
      <c r="F39" s="53"/>
      <c r="G39" s="54" t="str">
        <f>IF('(c) Copyricht DQS Gruppe 2024'!$XFD$3="© D Q S B IT 2020",IF(F39&lt;&gt;"",VLOOKUP(F39,TMSAETZE,2,),""),"Copyright verletzt")</f>
        <v/>
      </c>
      <c r="H39" s="13"/>
      <c r="I39" s="57" t="str">
        <f t="shared" si="1"/>
        <v/>
      </c>
      <c r="J39" s="58" t="str">
        <f t="shared" si="2"/>
        <v/>
      </c>
      <c r="K39" s="58" t="str">
        <f t="shared" si="3"/>
        <v/>
      </c>
      <c r="L39" s="58" t="str">
        <f t="shared" si="4"/>
        <v/>
      </c>
      <c r="M39" s="58" t="str">
        <f t="shared" si="5"/>
        <v/>
      </c>
      <c r="N39" s="33"/>
      <c r="O39" s="33"/>
      <c r="P39" s="106" t="str">
        <f t="shared" si="12"/>
        <v/>
      </c>
      <c r="Q39" s="156"/>
      <c r="R39" s="33">
        <v>0</v>
      </c>
      <c r="S39" s="156"/>
      <c r="T39" s="156"/>
      <c r="U39" s="63" t="str">
        <f t="shared" si="8"/>
        <v/>
      </c>
      <c r="V39" s="54" t="str">
        <f t="shared" si="9"/>
        <v/>
      </c>
      <c r="W39" s="79"/>
      <c r="X39" s="104"/>
      <c r="Y39" s="116" t="str">
        <f t="shared" si="7"/>
        <v/>
      </c>
      <c r="Z39" s="62" t="str">
        <f t="shared" si="11"/>
        <v/>
      </c>
    </row>
    <row r="40" spans="1:26" s="12" customFormat="1" ht="65.099999999999994" customHeight="1" thickBot="1" x14ac:dyDescent="0.25">
      <c r="A40" s="13" t="s">
        <v>69</v>
      </c>
      <c r="B40" s="2"/>
      <c r="C40" s="2"/>
      <c r="D40" s="166" t="str">
        <f t="shared" si="10"/>
        <v xml:space="preserve"> / </v>
      </c>
      <c r="E40" s="67">
        <v>31</v>
      </c>
      <c r="F40" s="53"/>
      <c r="G40" s="54" t="str">
        <f>IF('(c) Copyricht DQS Gruppe 2024'!$XFD$3="© D Q S B IT 2020",IF(F40&lt;&gt;"",VLOOKUP(F40,TMSAETZE,2,),""),"Copyright verletzt")</f>
        <v/>
      </c>
      <c r="H40" s="13"/>
      <c r="I40" s="57" t="str">
        <f t="shared" si="1"/>
        <v/>
      </c>
      <c r="J40" s="58" t="str">
        <f t="shared" si="2"/>
        <v/>
      </c>
      <c r="K40" s="58" t="str">
        <f t="shared" si="3"/>
        <v/>
      </c>
      <c r="L40" s="58" t="str">
        <f t="shared" si="4"/>
        <v/>
      </c>
      <c r="M40" s="58" t="str">
        <f t="shared" si="5"/>
        <v/>
      </c>
      <c r="N40" s="33"/>
      <c r="O40" s="33"/>
      <c r="P40" s="106" t="str">
        <f t="shared" si="12"/>
        <v/>
      </c>
      <c r="Q40" s="156"/>
      <c r="R40" s="33">
        <v>0</v>
      </c>
      <c r="S40" s="156"/>
      <c r="T40" s="156"/>
      <c r="U40" s="63" t="str">
        <f t="shared" si="8"/>
        <v/>
      </c>
      <c r="V40" s="54" t="str">
        <f t="shared" si="9"/>
        <v/>
      </c>
      <c r="W40" s="79"/>
      <c r="X40" s="104"/>
      <c r="Y40" s="116" t="str">
        <f t="shared" si="7"/>
        <v/>
      </c>
      <c r="Z40" s="62" t="str">
        <f t="shared" si="11"/>
        <v/>
      </c>
    </row>
    <row r="41" spans="1:26" s="12" customFormat="1" ht="65.099999999999994" customHeight="1" thickBot="1" x14ac:dyDescent="0.25">
      <c r="A41" s="13" t="s">
        <v>69</v>
      </c>
      <c r="B41" s="2"/>
      <c r="C41" s="2"/>
      <c r="D41" s="166" t="str">
        <f t="shared" si="10"/>
        <v xml:space="preserve"> / </v>
      </c>
      <c r="E41" s="67">
        <v>32</v>
      </c>
      <c r="F41" s="53"/>
      <c r="G41" s="54" t="str">
        <f>IF('(c) Copyricht DQS Gruppe 2024'!$XFD$3="© D Q S B IT 2020",IF(F41&lt;&gt;"",VLOOKUP(F41,TMSAETZE,2,),""),"Copyright verletzt")</f>
        <v/>
      </c>
      <c r="H41" s="13"/>
      <c r="I41" s="57" t="str">
        <f t="shared" si="1"/>
        <v/>
      </c>
      <c r="J41" s="58" t="str">
        <f t="shared" si="2"/>
        <v/>
      </c>
      <c r="K41" s="58" t="str">
        <f t="shared" si="3"/>
        <v/>
      </c>
      <c r="L41" s="58" t="str">
        <f t="shared" si="4"/>
        <v/>
      </c>
      <c r="M41" s="58" t="str">
        <f t="shared" si="5"/>
        <v/>
      </c>
      <c r="N41" s="33"/>
      <c r="O41" s="33"/>
      <c r="P41" s="106" t="str">
        <f t="shared" si="12"/>
        <v/>
      </c>
      <c r="Q41" s="156"/>
      <c r="R41" s="33">
        <v>0</v>
      </c>
      <c r="S41" s="156"/>
      <c r="T41" s="156"/>
      <c r="U41" s="63" t="str">
        <f t="shared" si="8"/>
        <v/>
      </c>
      <c r="V41" s="54" t="str">
        <f t="shared" si="9"/>
        <v/>
      </c>
      <c r="W41" s="79"/>
      <c r="X41" s="104"/>
      <c r="Y41" s="116" t="str">
        <f t="shared" si="7"/>
        <v/>
      </c>
      <c r="Z41" s="62" t="str">
        <f t="shared" si="11"/>
        <v/>
      </c>
    </row>
    <row r="42" spans="1:26" s="12" customFormat="1" ht="65.099999999999994" customHeight="1" thickBot="1" x14ac:dyDescent="0.25">
      <c r="A42" s="13" t="s">
        <v>69</v>
      </c>
      <c r="B42" s="2"/>
      <c r="C42" s="2"/>
      <c r="D42" s="166" t="str">
        <f t="shared" si="10"/>
        <v xml:space="preserve"> / </v>
      </c>
      <c r="E42" s="67">
        <v>33</v>
      </c>
      <c r="F42" s="53"/>
      <c r="G42" s="54" t="str">
        <f>IF('(c) Copyricht DQS Gruppe 2024'!$XFD$3="© D Q S B IT 2020",IF(F42&lt;&gt;"",VLOOKUP(F42,TMSAETZE,2,),""),"Copyright verletzt")</f>
        <v/>
      </c>
      <c r="H42" s="13"/>
      <c r="I42" s="57" t="str">
        <f t="shared" si="1"/>
        <v/>
      </c>
      <c r="J42" s="58" t="str">
        <f t="shared" si="2"/>
        <v/>
      </c>
      <c r="K42" s="58" t="str">
        <f t="shared" si="3"/>
        <v/>
      </c>
      <c r="L42" s="58" t="str">
        <f t="shared" si="4"/>
        <v/>
      </c>
      <c r="M42" s="58" t="str">
        <f t="shared" si="5"/>
        <v/>
      </c>
      <c r="N42" s="33"/>
      <c r="O42" s="33"/>
      <c r="P42" s="106" t="str">
        <f t="shared" si="12"/>
        <v/>
      </c>
      <c r="Q42" s="156"/>
      <c r="R42" s="33">
        <v>0</v>
      </c>
      <c r="S42" s="156"/>
      <c r="T42" s="156"/>
      <c r="U42" s="63" t="str">
        <f t="shared" si="8"/>
        <v/>
      </c>
      <c r="V42" s="54" t="str">
        <f t="shared" si="9"/>
        <v/>
      </c>
      <c r="W42" s="79"/>
      <c r="X42" s="104"/>
      <c r="Y42" s="116" t="str">
        <f t="shared" si="7"/>
        <v/>
      </c>
      <c r="Z42" s="62" t="str">
        <f t="shared" si="11"/>
        <v/>
      </c>
    </row>
    <row r="43" spans="1:26" s="12" customFormat="1" ht="65.099999999999994" customHeight="1" thickBot="1" x14ac:dyDescent="0.25">
      <c r="A43" s="13" t="s">
        <v>69</v>
      </c>
      <c r="B43" s="2"/>
      <c r="C43" s="2"/>
      <c r="D43" s="166" t="str">
        <f t="shared" si="10"/>
        <v xml:space="preserve"> / </v>
      </c>
      <c r="E43" s="67">
        <v>34</v>
      </c>
      <c r="F43" s="53"/>
      <c r="G43" s="54" t="str">
        <f>IF('(c) Copyricht DQS Gruppe 2024'!$XFD$3="© D Q S B IT 2020",IF(F43&lt;&gt;"",VLOOKUP(F43,TMSAETZE,2,),""),"Copyright verletzt")</f>
        <v/>
      </c>
      <c r="H43" s="13"/>
      <c r="I43" s="57" t="str">
        <f t="shared" si="1"/>
        <v/>
      </c>
      <c r="J43" s="58" t="str">
        <f t="shared" si="2"/>
        <v/>
      </c>
      <c r="K43" s="58" t="str">
        <f t="shared" si="3"/>
        <v/>
      </c>
      <c r="L43" s="58" t="str">
        <f t="shared" si="4"/>
        <v/>
      </c>
      <c r="M43" s="58" t="str">
        <f t="shared" si="5"/>
        <v/>
      </c>
      <c r="N43" s="33"/>
      <c r="O43" s="33"/>
      <c r="P43" s="106" t="str">
        <f t="shared" si="12"/>
        <v/>
      </c>
      <c r="Q43" s="156"/>
      <c r="R43" s="33">
        <v>0</v>
      </c>
      <c r="S43" s="156"/>
      <c r="T43" s="156"/>
      <c r="U43" s="63" t="str">
        <f t="shared" si="8"/>
        <v/>
      </c>
      <c r="V43" s="54" t="str">
        <f t="shared" si="9"/>
        <v/>
      </c>
      <c r="W43" s="79"/>
      <c r="X43" s="104"/>
      <c r="Y43" s="116" t="str">
        <f t="shared" si="7"/>
        <v/>
      </c>
      <c r="Z43" s="62" t="str">
        <f t="shared" si="11"/>
        <v/>
      </c>
    </row>
    <row r="44" spans="1:26" s="12" customFormat="1" ht="65.099999999999994" customHeight="1" thickBot="1" x14ac:dyDescent="0.25">
      <c r="A44" s="13" t="s">
        <v>69</v>
      </c>
      <c r="B44" s="2"/>
      <c r="C44" s="2"/>
      <c r="D44" s="166" t="str">
        <f t="shared" si="10"/>
        <v xml:space="preserve"> / </v>
      </c>
      <c r="E44" s="67">
        <v>35</v>
      </c>
      <c r="F44" s="53"/>
      <c r="G44" s="54" t="str">
        <f>IF('(c) Copyricht DQS Gruppe 2024'!$XFD$3="© D Q S B IT 2020",IF(F44&lt;&gt;"",VLOOKUP(F44,TMSAETZE,2,),""),"Copyright verletzt")</f>
        <v/>
      </c>
      <c r="H44" s="13"/>
      <c r="I44" s="57" t="str">
        <f t="shared" si="1"/>
        <v/>
      </c>
      <c r="J44" s="58" t="str">
        <f t="shared" si="2"/>
        <v/>
      </c>
      <c r="K44" s="58" t="str">
        <f t="shared" si="3"/>
        <v/>
      </c>
      <c r="L44" s="58" t="str">
        <f t="shared" si="4"/>
        <v/>
      </c>
      <c r="M44" s="58" t="str">
        <f t="shared" si="5"/>
        <v/>
      </c>
      <c r="N44" s="33"/>
      <c r="O44" s="33"/>
      <c r="P44" s="106" t="str">
        <f t="shared" si="12"/>
        <v/>
      </c>
      <c r="Q44" s="156"/>
      <c r="R44" s="33">
        <v>0</v>
      </c>
      <c r="S44" s="156"/>
      <c r="T44" s="156"/>
      <c r="U44" s="63" t="str">
        <f t="shared" si="8"/>
        <v/>
      </c>
      <c r="V44" s="54" t="str">
        <f t="shared" si="9"/>
        <v/>
      </c>
      <c r="W44" s="79"/>
      <c r="X44" s="104"/>
      <c r="Y44" s="116" t="str">
        <f t="shared" si="7"/>
        <v/>
      </c>
      <c r="Z44" s="62" t="str">
        <f t="shared" si="11"/>
        <v/>
      </c>
    </row>
    <row r="45" spans="1:26" s="12" customFormat="1" ht="65.099999999999994" customHeight="1" thickBot="1" x14ac:dyDescent="0.25">
      <c r="A45" s="13" t="s">
        <v>69</v>
      </c>
      <c r="B45" s="2"/>
      <c r="C45" s="2"/>
      <c r="D45" s="166" t="str">
        <f t="shared" si="10"/>
        <v xml:space="preserve"> / </v>
      </c>
      <c r="E45" s="67">
        <v>36</v>
      </c>
      <c r="F45" s="53"/>
      <c r="G45" s="54" t="str">
        <f>IF('(c) Copyricht DQS Gruppe 2024'!$XFD$3="© D Q S B IT 2020",IF(F45&lt;&gt;"",VLOOKUP(F45,TMSAETZE,2,),""),"Copyright verletzt")</f>
        <v/>
      </c>
      <c r="H45" s="13"/>
      <c r="I45" s="57" t="str">
        <f t="shared" si="1"/>
        <v/>
      </c>
      <c r="J45" s="58" t="str">
        <f t="shared" si="2"/>
        <v/>
      </c>
      <c r="K45" s="58" t="str">
        <f t="shared" si="3"/>
        <v/>
      </c>
      <c r="L45" s="58" t="str">
        <f t="shared" si="4"/>
        <v/>
      </c>
      <c r="M45" s="58" t="str">
        <f t="shared" si="5"/>
        <v/>
      </c>
      <c r="N45" s="33"/>
      <c r="O45" s="33"/>
      <c r="P45" s="106" t="str">
        <f t="shared" si="12"/>
        <v/>
      </c>
      <c r="Q45" s="156"/>
      <c r="R45" s="33">
        <v>0</v>
      </c>
      <c r="S45" s="156"/>
      <c r="T45" s="156"/>
      <c r="U45" s="63" t="str">
        <f t="shared" si="8"/>
        <v/>
      </c>
      <c r="V45" s="54" t="str">
        <f t="shared" si="9"/>
        <v/>
      </c>
      <c r="W45" s="79"/>
      <c r="X45" s="104"/>
      <c r="Y45" s="116" t="str">
        <f t="shared" si="7"/>
        <v/>
      </c>
      <c r="Z45" s="62" t="str">
        <f t="shared" si="11"/>
        <v/>
      </c>
    </row>
    <row r="46" spans="1:26" s="12" customFormat="1" ht="65.099999999999994" customHeight="1" thickBot="1" x14ac:dyDescent="0.25">
      <c r="A46" s="13" t="s">
        <v>69</v>
      </c>
      <c r="B46" s="2"/>
      <c r="C46" s="2"/>
      <c r="D46" s="166" t="str">
        <f t="shared" si="10"/>
        <v xml:space="preserve"> / </v>
      </c>
      <c r="E46" s="67">
        <v>37</v>
      </c>
      <c r="F46" s="53"/>
      <c r="G46" s="54" t="str">
        <f>IF('(c) Copyricht DQS Gruppe 2024'!$XFD$3="© D Q S B IT 2020",IF(F46&lt;&gt;"",VLOOKUP(F46,TMSAETZE,2,),""),"Copyright verletzt")</f>
        <v/>
      </c>
      <c r="H46" s="13"/>
      <c r="I46" s="57" t="str">
        <f t="shared" si="1"/>
        <v/>
      </c>
      <c r="J46" s="58" t="str">
        <f t="shared" si="2"/>
        <v/>
      </c>
      <c r="K46" s="58" t="str">
        <f t="shared" si="3"/>
        <v/>
      </c>
      <c r="L46" s="58" t="str">
        <f t="shared" si="4"/>
        <v/>
      </c>
      <c r="M46" s="58" t="str">
        <f t="shared" si="5"/>
        <v/>
      </c>
      <c r="N46" s="33"/>
      <c r="O46" s="33"/>
      <c r="P46" s="106" t="str">
        <f t="shared" si="12"/>
        <v/>
      </c>
      <c r="Q46" s="156"/>
      <c r="R46" s="33">
        <v>0</v>
      </c>
      <c r="S46" s="156"/>
      <c r="T46" s="156"/>
      <c r="U46" s="63" t="str">
        <f t="shared" si="8"/>
        <v/>
      </c>
      <c r="V46" s="54" t="str">
        <f t="shared" si="9"/>
        <v/>
      </c>
      <c r="W46" s="79"/>
      <c r="X46" s="104"/>
      <c r="Y46" s="116" t="str">
        <f t="shared" si="7"/>
        <v/>
      </c>
      <c r="Z46" s="62" t="str">
        <f t="shared" si="11"/>
        <v/>
      </c>
    </row>
    <row r="47" spans="1:26" s="12" customFormat="1" ht="65.099999999999994" customHeight="1" thickBot="1" x14ac:dyDescent="0.25">
      <c r="A47" s="13" t="s">
        <v>69</v>
      </c>
      <c r="B47" s="2"/>
      <c r="C47" s="2"/>
      <c r="D47" s="166" t="str">
        <f t="shared" si="10"/>
        <v xml:space="preserve"> / </v>
      </c>
      <c r="E47" s="67">
        <v>38</v>
      </c>
      <c r="F47" s="53"/>
      <c r="G47" s="54" t="str">
        <f>IF('(c) Copyricht DQS Gruppe 2024'!$XFD$3="© D Q S B IT 2020",IF(F47&lt;&gt;"",VLOOKUP(F47,TMSAETZE,2,),""),"Copyright verletzt")</f>
        <v/>
      </c>
      <c r="H47" s="13"/>
      <c r="I47" s="57" t="str">
        <f t="shared" si="1"/>
        <v/>
      </c>
      <c r="J47" s="58" t="str">
        <f t="shared" si="2"/>
        <v/>
      </c>
      <c r="K47" s="58" t="str">
        <f t="shared" si="3"/>
        <v/>
      </c>
      <c r="L47" s="58" t="str">
        <f t="shared" si="4"/>
        <v/>
      </c>
      <c r="M47" s="58" t="str">
        <f t="shared" si="5"/>
        <v/>
      </c>
      <c r="N47" s="33"/>
      <c r="O47" s="33"/>
      <c r="P47" s="106" t="str">
        <f t="shared" si="12"/>
        <v/>
      </c>
      <c r="Q47" s="156"/>
      <c r="R47" s="33">
        <v>0</v>
      </c>
      <c r="S47" s="156"/>
      <c r="T47" s="156"/>
      <c r="U47" s="63" t="str">
        <f t="shared" si="8"/>
        <v/>
      </c>
      <c r="V47" s="54" t="str">
        <f t="shared" si="9"/>
        <v/>
      </c>
      <c r="W47" s="79"/>
      <c r="X47" s="104"/>
      <c r="Y47" s="116" t="str">
        <f t="shared" si="7"/>
        <v/>
      </c>
      <c r="Z47" s="62" t="str">
        <f t="shared" si="11"/>
        <v/>
      </c>
    </row>
    <row r="48" spans="1:26" s="12" customFormat="1" ht="65.099999999999994" customHeight="1" thickBot="1" x14ac:dyDescent="0.25">
      <c r="A48" s="13" t="s">
        <v>69</v>
      </c>
      <c r="B48" s="2"/>
      <c r="C48" s="2"/>
      <c r="D48" s="166" t="str">
        <f t="shared" si="10"/>
        <v xml:space="preserve"> / </v>
      </c>
      <c r="E48" s="67">
        <v>39</v>
      </c>
      <c r="F48" s="53"/>
      <c r="G48" s="54" t="str">
        <f>IF('(c) Copyricht DQS Gruppe 2024'!$XFD$3="© D Q S B IT 2020",IF(F48&lt;&gt;"",VLOOKUP(F48,TMSAETZE,2,),""),"Copyright verletzt")</f>
        <v/>
      </c>
      <c r="H48" s="13"/>
      <c r="I48" s="57" t="str">
        <f t="shared" si="1"/>
        <v/>
      </c>
      <c r="J48" s="58" t="str">
        <f t="shared" si="2"/>
        <v/>
      </c>
      <c r="K48" s="58" t="str">
        <f t="shared" si="3"/>
        <v/>
      </c>
      <c r="L48" s="58" t="str">
        <f t="shared" si="4"/>
        <v/>
      </c>
      <c r="M48" s="58" t="str">
        <f t="shared" si="5"/>
        <v/>
      </c>
      <c r="N48" s="33"/>
      <c r="O48" s="33"/>
      <c r="P48" s="106" t="str">
        <f t="shared" si="12"/>
        <v/>
      </c>
      <c r="Q48" s="156"/>
      <c r="R48" s="33">
        <v>0</v>
      </c>
      <c r="S48" s="156"/>
      <c r="T48" s="156"/>
      <c r="U48" s="63" t="str">
        <f t="shared" si="8"/>
        <v/>
      </c>
      <c r="V48" s="54" t="str">
        <f t="shared" si="9"/>
        <v/>
      </c>
      <c r="W48" s="79"/>
      <c r="X48" s="104"/>
      <c r="Y48" s="116" t="str">
        <f t="shared" si="7"/>
        <v/>
      </c>
      <c r="Z48" s="62" t="str">
        <f t="shared" si="11"/>
        <v/>
      </c>
    </row>
    <row r="49" spans="1:26" s="12" customFormat="1" ht="65.099999999999994" customHeight="1" thickBot="1" x14ac:dyDescent="0.25">
      <c r="A49" s="13" t="s">
        <v>69</v>
      </c>
      <c r="B49" s="2"/>
      <c r="C49" s="2"/>
      <c r="D49" s="166" t="str">
        <f t="shared" si="10"/>
        <v xml:space="preserve"> / </v>
      </c>
      <c r="E49" s="67">
        <v>40</v>
      </c>
      <c r="F49" s="53"/>
      <c r="G49" s="54" t="str">
        <f>IF('(c) Copyricht DQS Gruppe 2024'!$XFD$3="© D Q S B IT 2020",IF(F49&lt;&gt;"",VLOOKUP(F49,TMSAETZE,2,),""),"Copyright verletzt")</f>
        <v/>
      </c>
      <c r="H49" s="13"/>
      <c r="I49" s="57" t="str">
        <f t="shared" si="1"/>
        <v/>
      </c>
      <c r="J49" s="58" t="str">
        <f t="shared" si="2"/>
        <v/>
      </c>
      <c r="K49" s="58" t="str">
        <f t="shared" si="3"/>
        <v/>
      </c>
      <c r="L49" s="58" t="str">
        <f t="shared" si="4"/>
        <v/>
      </c>
      <c r="M49" s="58" t="str">
        <f t="shared" si="5"/>
        <v/>
      </c>
      <c r="N49" s="33"/>
      <c r="O49" s="33"/>
      <c r="P49" s="106" t="str">
        <f t="shared" si="12"/>
        <v/>
      </c>
      <c r="Q49" s="156"/>
      <c r="R49" s="33">
        <v>0</v>
      </c>
      <c r="S49" s="156"/>
      <c r="T49" s="156"/>
      <c r="U49" s="63" t="str">
        <f t="shared" si="8"/>
        <v/>
      </c>
      <c r="V49" s="54" t="str">
        <f t="shared" si="9"/>
        <v/>
      </c>
      <c r="W49" s="79"/>
      <c r="X49" s="104"/>
      <c r="Y49" s="116" t="str">
        <f t="shared" si="7"/>
        <v/>
      </c>
      <c r="Z49" s="62" t="str">
        <f t="shared" si="11"/>
        <v/>
      </c>
    </row>
    <row r="50" spans="1:26" s="12" customFormat="1" ht="65.099999999999994" customHeight="1" thickBot="1" x14ac:dyDescent="0.25">
      <c r="A50" s="13" t="s">
        <v>69</v>
      </c>
      <c r="B50" s="2"/>
      <c r="C50" s="2"/>
      <c r="D50" s="166" t="str">
        <f t="shared" si="10"/>
        <v xml:space="preserve"> / </v>
      </c>
      <c r="E50" s="67">
        <v>41</v>
      </c>
      <c r="F50" s="53"/>
      <c r="G50" s="54" t="str">
        <f>IF('(c) Copyricht DQS Gruppe 2024'!$XFD$3="© D Q S B IT 2020",IF(F50&lt;&gt;"",VLOOKUP(F50,TMSAETZE,2,),""),"Copyright verletzt")</f>
        <v/>
      </c>
      <c r="H50" s="13"/>
      <c r="I50" s="57" t="str">
        <f t="shared" si="1"/>
        <v/>
      </c>
      <c r="J50" s="58" t="str">
        <f t="shared" si="2"/>
        <v/>
      </c>
      <c r="K50" s="58" t="str">
        <f t="shared" si="3"/>
        <v/>
      </c>
      <c r="L50" s="58" t="str">
        <f t="shared" si="4"/>
        <v/>
      </c>
      <c r="M50" s="58" t="str">
        <f t="shared" si="5"/>
        <v/>
      </c>
      <c r="N50" s="33"/>
      <c r="O50" s="33"/>
      <c r="P50" s="106" t="str">
        <f t="shared" si="12"/>
        <v/>
      </c>
      <c r="Q50" s="156"/>
      <c r="R50" s="33">
        <v>0</v>
      </c>
      <c r="S50" s="156"/>
      <c r="T50" s="156"/>
      <c r="U50" s="63" t="str">
        <f t="shared" si="8"/>
        <v/>
      </c>
      <c r="V50" s="54" t="str">
        <f t="shared" si="9"/>
        <v/>
      </c>
      <c r="W50" s="79"/>
      <c r="X50" s="104"/>
      <c r="Y50" s="116" t="str">
        <f t="shared" si="7"/>
        <v/>
      </c>
      <c r="Z50" s="62" t="str">
        <f t="shared" si="11"/>
        <v/>
      </c>
    </row>
    <row r="51" spans="1:26" s="12" customFormat="1" ht="65.099999999999994" customHeight="1" thickBot="1" x14ac:dyDescent="0.25">
      <c r="A51" s="13" t="s">
        <v>69</v>
      </c>
      <c r="B51" s="2"/>
      <c r="C51" s="2"/>
      <c r="D51" s="166" t="str">
        <f t="shared" si="10"/>
        <v xml:space="preserve"> / </v>
      </c>
      <c r="E51" s="67">
        <v>42</v>
      </c>
      <c r="F51" s="53"/>
      <c r="G51" s="54" t="str">
        <f>IF('(c) Copyricht DQS Gruppe 2024'!$XFD$3="© D Q S B IT 2020",IF(F51&lt;&gt;"",VLOOKUP(F51,TMSAETZE,2,),""),"Copyright verletzt")</f>
        <v/>
      </c>
      <c r="H51" s="13"/>
      <c r="I51" s="57" t="str">
        <f t="shared" si="1"/>
        <v/>
      </c>
      <c r="J51" s="58" t="str">
        <f t="shared" si="2"/>
        <v/>
      </c>
      <c r="K51" s="58" t="str">
        <f t="shared" si="3"/>
        <v/>
      </c>
      <c r="L51" s="58" t="str">
        <f t="shared" si="4"/>
        <v/>
      </c>
      <c r="M51" s="58" t="str">
        <f t="shared" si="5"/>
        <v/>
      </c>
      <c r="N51" s="33"/>
      <c r="O51" s="33"/>
      <c r="P51" s="106" t="str">
        <f t="shared" si="12"/>
        <v/>
      </c>
      <c r="Q51" s="156"/>
      <c r="R51" s="33">
        <v>0</v>
      </c>
      <c r="S51" s="156"/>
      <c r="T51" s="156"/>
      <c r="U51" s="63" t="str">
        <f t="shared" si="8"/>
        <v/>
      </c>
      <c r="V51" s="54" t="str">
        <f t="shared" si="9"/>
        <v/>
      </c>
      <c r="W51" s="79"/>
      <c r="X51" s="104"/>
      <c r="Y51" s="116" t="str">
        <f t="shared" si="7"/>
        <v/>
      </c>
      <c r="Z51" s="62" t="str">
        <f t="shared" si="11"/>
        <v/>
      </c>
    </row>
    <row r="52" spans="1:26" s="12" customFormat="1" ht="65.099999999999994" customHeight="1" thickBot="1" x14ac:dyDescent="0.25">
      <c r="A52" s="13" t="s">
        <v>69</v>
      </c>
      <c r="B52" s="2"/>
      <c r="C52" s="2"/>
      <c r="D52" s="166" t="str">
        <f t="shared" si="10"/>
        <v xml:space="preserve"> / </v>
      </c>
      <c r="E52" s="67">
        <v>43</v>
      </c>
      <c r="F52" s="53"/>
      <c r="G52" s="54" t="str">
        <f>IF('(c) Copyricht DQS Gruppe 2024'!$XFD$3="© D Q S B IT 2020",IF(F52&lt;&gt;"",VLOOKUP(F52,TMSAETZE,2,),""),"Copyright verletzt")</f>
        <v/>
      </c>
      <c r="H52" s="13"/>
      <c r="I52" s="57" t="str">
        <f t="shared" si="1"/>
        <v/>
      </c>
      <c r="J52" s="58" t="str">
        <f t="shared" si="2"/>
        <v/>
      </c>
      <c r="K52" s="58" t="str">
        <f t="shared" si="3"/>
        <v/>
      </c>
      <c r="L52" s="58" t="str">
        <f t="shared" si="4"/>
        <v/>
      </c>
      <c r="M52" s="58" t="str">
        <f t="shared" si="5"/>
        <v/>
      </c>
      <c r="N52" s="33"/>
      <c r="O52" s="33"/>
      <c r="P52" s="106" t="str">
        <f t="shared" si="12"/>
        <v/>
      </c>
      <c r="Q52" s="156"/>
      <c r="R52" s="33">
        <v>0</v>
      </c>
      <c r="S52" s="156"/>
      <c r="T52" s="156"/>
      <c r="U52" s="63" t="str">
        <f t="shared" si="8"/>
        <v/>
      </c>
      <c r="V52" s="54" t="str">
        <f t="shared" si="9"/>
        <v/>
      </c>
      <c r="W52" s="79"/>
      <c r="X52" s="104"/>
      <c r="Y52" s="116" t="str">
        <f t="shared" si="7"/>
        <v/>
      </c>
      <c r="Z52" s="62" t="str">
        <f t="shared" si="11"/>
        <v/>
      </c>
    </row>
    <row r="53" spans="1:26" s="12" customFormat="1" ht="65.099999999999994" customHeight="1" thickBot="1" x14ac:dyDescent="0.25">
      <c r="A53" s="13" t="s">
        <v>69</v>
      </c>
      <c r="B53" s="2"/>
      <c r="C53" s="2"/>
      <c r="D53" s="166" t="str">
        <f t="shared" si="10"/>
        <v xml:space="preserve"> / </v>
      </c>
      <c r="E53" s="67">
        <v>44</v>
      </c>
      <c r="F53" s="53"/>
      <c r="G53" s="54" t="str">
        <f>IF('(c) Copyricht DQS Gruppe 2024'!$XFD$3="© D Q S B IT 2020",IF(F53&lt;&gt;"",VLOOKUP(F53,TMSAETZE,2,),""),"Copyright verletzt")</f>
        <v/>
      </c>
      <c r="H53" s="13"/>
      <c r="I53" s="57" t="str">
        <f t="shared" si="1"/>
        <v/>
      </c>
      <c r="J53" s="58" t="str">
        <f t="shared" si="2"/>
        <v/>
      </c>
      <c r="K53" s="58" t="str">
        <f t="shared" si="3"/>
        <v/>
      </c>
      <c r="L53" s="58" t="str">
        <f t="shared" si="4"/>
        <v/>
      </c>
      <c r="M53" s="58" t="str">
        <f t="shared" si="5"/>
        <v/>
      </c>
      <c r="N53" s="33"/>
      <c r="O53" s="33"/>
      <c r="P53" s="106" t="str">
        <f t="shared" si="12"/>
        <v/>
      </c>
      <c r="Q53" s="156"/>
      <c r="R53" s="33">
        <v>0</v>
      </c>
      <c r="S53" s="156"/>
      <c r="T53" s="156"/>
      <c r="U53" s="63" t="str">
        <f t="shared" si="8"/>
        <v/>
      </c>
      <c r="V53" s="54" t="str">
        <f t="shared" si="9"/>
        <v/>
      </c>
      <c r="W53" s="79"/>
      <c r="X53" s="104"/>
      <c r="Y53" s="116" t="str">
        <f t="shared" si="7"/>
        <v/>
      </c>
      <c r="Z53" s="62" t="str">
        <f t="shared" si="11"/>
        <v/>
      </c>
    </row>
    <row r="54" spans="1:26" s="12" customFormat="1" ht="65.099999999999994" customHeight="1" thickBot="1" x14ac:dyDescent="0.25">
      <c r="A54" s="13" t="s">
        <v>69</v>
      </c>
      <c r="B54" s="2"/>
      <c r="C54" s="2"/>
      <c r="D54" s="166" t="str">
        <f t="shared" si="10"/>
        <v xml:space="preserve"> / </v>
      </c>
      <c r="E54" s="67">
        <v>45</v>
      </c>
      <c r="F54" s="53"/>
      <c r="G54" s="54" t="str">
        <f>IF('(c) Copyricht DQS Gruppe 2024'!$XFD$3="© D Q S B IT 2020",IF(F54&lt;&gt;"",VLOOKUP(F54,TMSAETZE,2,),""),"Copyright verletzt")</f>
        <v/>
      </c>
      <c r="H54" s="13"/>
      <c r="I54" s="57" t="str">
        <f t="shared" si="1"/>
        <v/>
      </c>
      <c r="J54" s="58" t="str">
        <f t="shared" si="2"/>
        <v/>
      </c>
      <c r="K54" s="58" t="str">
        <f t="shared" si="3"/>
        <v/>
      </c>
      <c r="L54" s="58" t="str">
        <f t="shared" si="4"/>
        <v/>
      </c>
      <c r="M54" s="58" t="str">
        <f t="shared" si="5"/>
        <v/>
      </c>
      <c r="N54" s="33"/>
      <c r="O54" s="33"/>
      <c r="P54" s="106" t="str">
        <f t="shared" si="12"/>
        <v/>
      </c>
      <c r="Q54" s="156"/>
      <c r="R54" s="33">
        <v>0</v>
      </c>
      <c r="S54" s="156"/>
      <c r="T54" s="156"/>
      <c r="U54" s="63" t="str">
        <f t="shared" si="8"/>
        <v/>
      </c>
      <c r="V54" s="54" t="str">
        <f t="shared" si="9"/>
        <v/>
      </c>
      <c r="W54" s="79"/>
      <c r="X54" s="104"/>
      <c r="Y54" s="116" t="str">
        <f t="shared" si="7"/>
        <v/>
      </c>
      <c r="Z54" s="62" t="str">
        <f t="shared" si="11"/>
        <v/>
      </c>
    </row>
    <row r="55" spans="1:26" s="12" customFormat="1" ht="65.099999999999994" customHeight="1" thickBot="1" x14ac:dyDescent="0.25">
      <c r="A55" s="13" t="s">
        <v>69</v>
      </c>
      <c r="B55" s="2"/>
      <c r="C55" s="2"/>
      <c r="D55" s="166" t="str">
        <f t="shared" si="10"/>
        <v xml:space="preserve"> / </v>
      </c>
      <c r="E55" s="67">
        <v>46</v>
      </c>
      <c r="F55" s="53"/>
      <c r="G55" s="54" t="str">
        <f>IF('(c) Copyricht DQS Gruppe 2024'!$XFD$3="© D Q S B IT 2020",IF(F55&lt;&gt;"",VLOOKUP(F55,TMSAETZE,2,),""),"Copyright verletzt")</f>
        <v/>
      </c>
      <c r="H55" s="13"/>
      <c r="I55" s="57" t="str">
        <f t="shared" si="1"/>
        <v/>
      </c>
      <c r="J55" s="58" t="str">
        <f t="shared" si="2"/>
        <v/>
      </c>
      <c r="K55" s="58" t="str">
        <f t="shared" si="3"/>
        <v/>
      </c>
      <c r="L55" s="58" t="str">
        <f t="shared" si="4"/>
        <v/>
      </c>
      <c r="M55" s="58" t="str">
        <f t="shared" si="5"/>
        <v/>
      </c>
      <c r="N55" s="33"/>
      <c r="O55" s="33"/>
      <c r="P55" s="106" t="str">
        <f t="shared" si="12"/>
        <v/>
      </c>
      <c r="Q55" s="156"/>
      <c r="R55" s="33">
        <v>0</v>
      </c>
      <c r="S55" s="156"/>
      <c r="T55" s="156"/>
      <c r="U55" s="63" t="str">
        <f t="shared" si="8"/>
        <v/>
      </c>
      <c r="V55" s="54" t="str">
        <f t="shared" si="9"/>
        <v/>
      </c>
      <c r="W55" s="79"/>
      <c r="X55" s="104"/>
      <c r="Y55" s="116" t="str">
        <f t="shared" si="7"/>
        <v/>
      </c>
      <c r="Z55" s="62" t="str">
        <f t="shared" si="11"/>
        <v/>
      </c>
    </row>
    <row r="56" spans="1:26" s="12" customFormat="1" ht="65.099999999999994" customHeight="1" thickBot="1" x14ac:dyDescent="0.25">
      <c r="A56" s="13" t="s">
        <v>69</v>
      </c>
      <c r="B56" s="2"/>
      <c r="C56" s="2"/>
      <c r="D56" s="166" t="str">
        <f t="shared" si="10"/>
        <v xml:space="preserve"> / </v>
      </c>
      <c r="E56" s="67">
        <v>47</v>
      </c>
      <c r="F56" s="53"/>
      <c r="G56" s="54" t="str">
        <f>IF('(c) Copyricht DQS Gruppe 2024'!$XFD$3="© D Q S B IT 2020",IF(F56&lt;&gt;"",VLOOKUP(F56,TMSAETZE,2,),""),"Copyright verletzt")</f>
        <v/>
      </c>
      <c r="H56" s="13"/>
      <c r="I56" s="57" t="str">
        <f t="shared" si="1"/>
        <v/>
      </c>
      <c r="J56" s="58" t="str">
        <f t="shared" si="2"/>
        <v/>
      </c>
      <c r="K56" s="58" t="str">
        <f t="shared" si="3"/>
        <v/>
      </c>
      <c r="L56" s="58" t="str">
        <f t="shared" si="4"/>
        <v/>
      </c>
      <c r="M56" s="58" t="str">
        <f t="shared" si="5"/>
        <v/>
      </c>
      <c r="N56" s="33"/>
      <c r="O56" s="33"/>
      <c r="P56" s="106" t="str">
        <f t="shared" si="12"/>
        <v/>
      </c>
      <c r="Q56" s="156"/>
      <c r="R56" s="33">
        <v>0</v>
      </c>
      <c r="S56" s="156"/>
      <c r="T56" s="156"/>
      <c r="U56" s="63" t="str">
        <f t="shared" si="8"/>
        <v/>
      </c>
      <c r="V56" s="54" t="str">
        <f t="shared" si="9"/>
        <v/>
      </c>
      <c r="W56" s="79"/>
      <c r="X56" s="104"/>
      <c r="Y56" s="116" t="str">
        <f t="shared" si="7"/>
        <v/>
      </c>
      <c r="Z56" s="62" t="str">
        <f t="shared" si="11"/>
        <v/>
      </c>
    </row>
    <row r="57" spans="1:26" s="12" customFormat="1" ht="65.099999999999994" customHeight="1" thickBot="1" x14ac:dyDescent="0.25">
      <c r="A57" s="13" t="s">
        <v>69</v>
      </c>
      <c r="B57" s="2"/>
      <c r="C57" s="2"/>
      <c r="D57" s="166" t="str">
        <f t="shared" si="10"/>
        <v xml:space="preserve"> / </v>
      </c>
      <c r="E57" s="67">
        <v>48</v>
      </c>
      <c r="F57" s="53"/>
      <c r="G57" s="54" t="str">
        <f>IF('(c) Copyricht DQS Gruppe 2024'!$XFD$3="© D Q S B IT 2020",IF(F57&lt;&gt;"",VLOOKUP(F57,TMSAETZE,2,),""),"Copyright verletzt")</f>
        <v/>
      </c>
      <c r="H57" s="13"/>
      <c r="I57" s="57" t="str">
        <f t="shared" si="1"/>
        <v/>
      </c>
      <c r="J57" s="58" t="str">
        <f t="shared" si="2"/>
        <v/>
      </c>
      <c r="K57" s="58" t="str">
        <f t="shared" si="3"/>
        <v/>
      </c>
      <c r="L57" s="58" t="str">
        <f t="shared" si="4"/>
        <v/>
      </c>
      <c r="M57" s="58" t="str">
        <f t="shared" si="5"/>
        <v/>
      </c>
      <c r="N57" s="33"/>
      <c r="O57" s="33"/>
      <c r="P57" s="106" t="str">
        <f t="shared" si="12"/>
        <v/>
      </c>
      <c r="Q57" s="156"/>
      <c r="R57" s="33">
        <v>0</v>
      </c>
      <c r="S57" s="156"/>
      <c r="T57" s="156"/>
      <c r="U57" s="63" t="str">
        <f t="shared" si="8"/>
        <v/>
      </c>
      <c r="V57" s="54" t="str">
        <f t="shared" si="9"/>
        <v/>
      </c>
      <c r="W57" s="79"/>
      <c r="X57" s="104"/>
      <c r="Y57" s="116" t="str">
        <f t="shared" si="7"/>
        <v/>
      </c>
      <c r="Z57" s="62" t="str">
        <f t="shared" si="11"/>
        <v/>
      </c>
    </row>
    <row r="58" spans="1:26" s="12" customFormat="1" ht="65.099999999999994" customHeight="1" thickBot="1" x14ac:dyDescent="0.25">
      <c r="A58" s="13" t="s">
        <v>69</v>
      </c>
      <c r="B58" s="2"/>
      <c r="C58" s="2"/>
      <c r="D58" s="166" t="str">
        <f t="shared" si="10"/>
        <v xml:space="preserve"> / </v>
      </c>
      <c r="E58" s="67">
        <v>49</v>
      </c>
      <c r="F58" s="53"/>
      <c r="G58" s="54" t="str">
        <f>IF('(c) Copyricht DQS Gruppe 2024'!$XFD$3="© D Q S B IT 2020",IF(F58&lt;&gt;"",VLOOKUP(F58,TMSAETZE,2,),""),"Copyright verletzt")</f>
        <v/>
      </c>
      <c r="H58" s="13"/>
      <c r="I58" s="57" t="str">
        <f t="shared" si="1"/>
        <v/>
      </c>
      <c r="J58" s="58" t="str">
        <f t="shared" si="2"/>
        <v/>
      </c>
      <c r="K58" s="58" t="str">
        <f t="shared" si="3"/>
        <v/>
      </c>
      <c r="L58" s="58" t="str">
        <f t="shared" si="4"/>
        <v/>
      </c>
      <c r="M58" s="58" t="str">
        <f t="shared" si="5"/>
        <v/>
      </c>
      <c r="N58" s="33"/>
      <c r="O58" s="33"/>
      <c r="P58" s="106" t="str">
        <f t="shared" si="12"/>
        <v/>
      </c>
      <c r="Q58" s="156"/>
      <c r="R58" s="33">
        <v>0</v>
      </c>
      <c r="S58" s="156"/>
      <c r="T58" s="156"/>
      <c r="U58" s="63" t="str">
        <f t="shared" si="8"/>
        <v/>
      </c>
      <c r="V58" s="54" t="str">
        <f t="shared" si="9"/>
        <v/>
      </c>
      <c r="W58" s="79"/>
      <c r="X58" s="104"/>
      <c r="Y58" s="116" t="str">
        <f t="shared" si="7"/>
        <v/>
      </c>
      <c r="Z58" s="62" t="str">
        <f t="shared" si="11"/>
        <v/>
      </c>
    </row>
    <row r="59" spans="1:26" s="12" customFormat="1" ht="65.099999999999994" customHeight="1" thickBot="1" x14ac:dyDescent="0.25">
      <c r="A59" s="13" t="s">
        <v>69</v>
      </c>
      <c r="B59" s="2"/>
      <c r="C59" s="2"/>
      <c r="D59" s="166" t="str">
        <f t="shared" si="10"/>
        <v xml:space="preserve"> / </v>
      </c>
      <c r="E59" s="67">
        <v>50</v>
      </c>
      <c r="F59" s="53"/>
      <c r="G59" s="54" t="str">
        <f>IF('(c) Copyricht DQS Gruppe 2024'!$XFD$3="© D Q S B IT 2020",IF(F59&lt;&gt;"",VLOOKUP(F59,TMSAETZE,2,),""),"Copyright verletzt")</f>
        <v/>
      </c>
      <c r="H59" s="13"/>
      <c r="I59" s="57" t="str">
        <f t="shared" si="1"/>
        <v/>
      </c>
      <c r="J59" s="58" t="str">
        <f t="shared" si="2"/>
        <v/>
      </c>
      <c r="K59" s="58" t="str">
        <f t="shared" si="3"/>
        <v/>
      </c>
      <c r="L59" s="58" t="str">
        <f t="shared" si="4"/>
        <v/>
      </c>
      <c r="M59" s="58" t="str">
        <f t="shared" si="5"/>
        <v/>
      </c>
      <c r="N59" s="33"/>
      <c r="O59" s="33"/>
      <c r="P59" s="106" t="str">
        <f t="shared" si="12"/>
        <v/>
      </c>
      <c r="Q59" s="156"/>
      <c r="R59" s="33">
        <v>0</v>
      </c>
      <c r="S59" s="156"/>
      <c r="T59" s="156"/>
      <c r="U59" s="63" t="str">
        <f t="shared" si="8"/>
        <v/>
      </c>
      <c r="V59" s="54" t="str">
        <f t="shared" si="9"/>
        <v/>
      </c>
      <c r="W59" s="79"/>
      <c r="X59" s="104"/>
      <c r="Y59" s="116" t="str">
        <f t="shared" si="7"/>
        <v/>
      </c>
      <c r="Z59" s="62" t="str">
        <f t="shared" si="11"/>
        <v/>
      </c>
    </row>
    <row r="60" spans="1:26" s="12" customFormat="1" ht="65.099999999999994" customHeight="1" thickBot="1" x14ac:dyDescent="0.25">
      <c r="A60" s="13" t="s">
        <v>69</v>
      </c>
      <c r="B60" s="2"/>
      <c r="C60" s="2"/>
      <c r="D60" s="166" t="str">
        <f t="shared" si="10"/>
        <v xml:space="preserve"> / </v>
      </c>
      <c r="E60" s="67">
        <v>51</v>
      </c>
      <c r="F60" s="53"/>
      <c r="G60" s="54" t="str">
        <f>IF('(c) Copyricht DQS Gruppe 2024'!$XFD$3="© D Q S B IT 2020",IF(F60&lt;&gt;"",VLOOKUP(F60,TMSAETZE,2,),""),"Copyright verletzt")</f>
        <v/>
      </c>
      <c r="H60" s="13"/>
      <c r="I60" s="57" t="str">
        <f t="shared" si="1"/>
        <v/>
      </c>
      <c r="J60" s="58" t="str">
        <f t="shared" si="2"/>
        <v/>
      </c>
      <c r="K60" s="58" t="str">
        <f t="shared" si="3"/>
        <v/>
      </c>
      <c r="L60" s="58" t="str">
        <f t="shared" si="4"/>
        <v/>
      </c>
      <c r="M60" s="58" t="str">
        <f t="shared" si="5"/>
        <v/>
      </c>
      <c r="N60" s="33"/>
      <c r="O60" s="33"/>
      <c r="P60" s="106" t="str">
        <f t="shared" si="12"/>
        <v/>
      </c>
      <c r="Q60" s="156"/>
      <c r="R60" s="33">
        <v>0</v>
      </c>
      <c r="S60" s="156"/>
      <c r="T60" s="156"/>
      <c r="U60" s="63" t="str">
        <f t="shared" si="8"/>
        <v/>
      </c>
      <c r="V60" s="54" t="str">
        <f t="shared" si="9"/>
        <v/>
      </c>
      <c r="W60" s="79"/>
      <c r="X60" s="104"/>
      <c r="Y60" s="116" t="str">
        <f t="shared" si="7"/>
        <v/>
      </c>
      <c r="Z60" s="62" t="str">
        <f t="shared" si="11"/>
        <v/>
      </c>
    </row>
    <row r="61" spans="1:26" s="12" customFormat="1" ht="65.099999999999994" customHeight="1" thickBot="1" x14ac:dyDescent="0.25">
      <c r="A61" s="13" t="s">
        <v>69</v>
      </c>
      <c r="B61" s="2"/>
      <c r="C61" s="2"/>
      <c r="D61" s="166" t="str">
        <f t="shared" si="10"/>
        <v xml:space="preserve"> / </v>
      </c>
      <c r="E61" s="67">
        <v>52</v>
      </c>
      <c r="F61" s="53"/>
      <c r="G61" s="54" t="str">
        <f>IF('(c) Copyricht DQS Gruppe 2024'!$XFD$3="© D Q S B IT 2020",IF(F61&lt;&gt;"",VLOOKUP(F61,TMSAETZE,2,),""),"Copyright verletzt")</f>
        <v/>
      </c>
      <c r="H61" s="13"/>
      <c r="I61" s="57" t="str">
        <f t="shared" si="1"/>
        <v/>
      </c>
      <c r="J61" s="58" t="str">
        <f t="shared" si="2"/>
        <v/>
      </c>
      <c r="K61" s="58" t="str">
        <f t="shared" si="3"/>
        <v/>
      </c>
      <c r="L61" s="58" t="str">
        <f t="shared" si="4"/>
        <v/>
      </c>
      <c r="M61" s="58" t="str">
        <f t="shared" si="5"/>
        <v/>
      </c>
      <c r="N61" s="33"/>
      <c r="O61" s="33"/>
      <c r="P61" s="106" t="str">
        <f t="shared" si="12"/>
        <v/>
      </c>
      <c r="Q61" s="156"/>
      <c r="R61" s="33">
        <v>0</v>
      </c>
      <c r="S61" s="156"/>
      <c r="T61" s="156"/>
      <c r="U61" s="63" t="str">
        <f t="shared" si="8"/>
        <v/>
      </c>
      <c r="V61" s="54" t="str">
        <f t="shared" si="9"/>
        <v/>
      </c>
      <c r="W61" s="79"/>
      <c r="X61" s="104"/>
      <c r="Y61" s="116" t="str">
        <f t="shared" si="7"/>
        <v/>
      </c>
      <c r="Z61" s="62" t="str">
        <f t="shared" si="11"/>
        <v/>
      </c>
    </row>
    <row r="62" spans="1:26" s="12" customFormat="1" ht="65.099999999999994" customHeight="1" thickBot="1" x14ac:dyDescent="0.25">
      <c r="A62" s="13" t="s">
        <v>69</v>
      </c>
      <c r="B62" s="2"/>
      <c r="C62" s="2"/>
      <c r="D62" s="166" t="str">
        <f t="shared" si="10"/>
        <v xml:space="preserve"> / </v>
      </c>
      <c r="E62" s="67">
        <v>53</v>
      </c>
      <c r="F62" s="53"/>
      <c r="G62" s="54" t="str">
        <f>IF('(c) Copyricht DQS Gruppe 2024'!$XFD$3="© D Q S B IT 2020",IF(F62&lt;&gt;"",VLOOKUP(F62,TMSAETZE,2,),""),"Copyright verletzt")</f>
        <v/>
      </c>
      <c r="H62" s="13"/>
      <c r="I62" s="57" t="str">
        <f t="shared" si="1"/>
        <v/>
      </c>
      <c r="J62" s="58" t="str">
        <f t="shared" si="2"/>
        <v/>
      </c>
      <c r="K62" s="58" t="str">
        <f t="shared" si="3"/>
        <v/>
      </c>
      <c r="L62" s="58" t="str">
        <f t="shared" si="4"/>
        <v/>
      </c>
      <c r="M62" s="58" t="str">
        <f t="shared" si="5"/>
        <v/>
      </c>
      <c r="N62" s="33"/>
      <c r="O62" s="33"/>
      <c r="P62" s="106" t="str">
        <f t="shared" si="12"/>
        <v/>
      </c>
      <c r="Q62" s="156"/>
      <c r="R62" s="33">
        <v>0</v>
      </c>
      <c r="S62" s="156"/>
      <c r="T62" s="156"/>
      <c r="U62" s="63" t="str">
        <f t="shared" si="8"/>
        <v/>
      </c>
      <c r="V62" s="54" t="str">
        <f t="shared" si="9"/>
        <v/>
      </c>
      <c r="W62" s="79"/>
      <c r="X62" s="104"/>
      <c r="Y62" s="116" t="str">
        <f t="shared" si="7"/>
        <v/>
      </c>
      <c r="Z62" s="62" t="str">
        <f t="shared" si="11"/>
        <v/>
      </c>
    </row>
    <row r="63" spans="1:26" s="12" customFormat="1" ht="65.099999999999994" customHeight="1" thickBot="1" x14ac:dyDescent="0.25">
      <c r="A63" s="13" t="s">
        <v>69</v>
      </c>
      <c r="B63" s="2"/>
      <c r="C63" s="2"/>
      <c r="D63" s="166" t="str">
        <f t="shared" si="10"/>
        <v xml:space="preserve"> / </v>
      </c>
      <c r="E63" s="67">
        <v>54</v>
      </c>
      <c r="F63" s="53"/>
      <c r="G63" s="54" t="str">
        <f>IF('(c) Copyricht DQS Gruppe 2024'!$XFD$3="© D Q S B IT 2020",IF(F63&lt;&gt;"",VLOOKUP(F63,TMSAETZE,2,),""),"Copyright verletzt")</f>
        <v/>
      </c>
      <c r="H63" s="13"/>
      <c r="I63" s="57" t="str">
        <f t="shared" si="1"/>
        <v/>
      </c>
      <c r="J63" s="58" t="str">
        <f t="shared" si="2"/>
        <v/>
      </c>
      <c r="K63" s="58" t="str">
        <f t="shared" si="3"/>
        <v/>
      </c>
      <c r="L63" s="58" t="str">
        <f t="shared" si="4"/>
        <v/>
      </c>
      <c r="M63" s="58" t="str">
        <f t="shared" si="5"/>
        <v/>
      </c>
      <c r="N63" s="33"/>
      <c r="O63" s="33"/>
      <c r="P63" s="106" t="str">
        <f t="shared" si="12"/>
        <v/>
      </c>
      <c r="Q63" s="156"/>
      <c r="R63" s="33">
        <v>0</v>
      </c>
      <c r="S63" s="156"/>
      <c r="T63" s="156"/>
      <c r="U63" s="63" t="str">
        <f t="shared" si="8"/>
        <v/>
      </c>
      <c r="V63" s="54" t="str">
        <f t="shared" si="9"/>
        <v/>
      </c>
      <c r="W63" s="79"/>
      <c r="X63" s="104"/>
      <c r="Y63" s="116" t="str">
        <f t="shared" si="7"/>
        <v/>
      </c>
      <c r="Z63" s="62" t="str">
        <f t="shared" si="11"/>
        <v/>
      </c>
    </row>
    <row r="64" spans="1:26" s="12" customFormat="1" ht="65.099999999999994" customHeight="1" thickBot="1" x14ac:dyDescent="0.25">
      <c r="A64" s="13" t="s">
        <v>69</v>
      </c>
      <c r="B64" s="2"/>
      <c r="C64" s="2"/>
      <c r="D64" s="166" t="str">
        <f t="shared" si="10"/>
        <v xml:space="preserve"> / </v>
      </c>
      <c r="E64" s="67">
        <v>55</v>
      </c>
      <c r="F64" s="53"/>
      <c r="G64" s="54" t="str">
        <f>IF('(c) Copyricht DQS Gruppe 2024'!$XFD$3="© D Q S B IT 2020",IF(F64&lt;&gt;"",VLOOKUP(F64,TMSAETZE,2,),""),"Copyright verletzt")</f>
        <v/>
      </c>
      <c r="H64" s="13"/>
      <c r="I64" s="57" t="str">
        <f t="shared" si="1"/>
        <v/>
      </c>
      <c r="J64" s="58" t="str">
        <f t="shared" si="2"/>
        <v/>
      </c>
      <c r="K64" s="58" t="str">
        <f t="shared" si="3"/>
        <v/>
      </c>
      <c r="L64" s="58" t="str">
        <f t="shared" si="4"/>
        <v/>
      </c>
      <c r="M64" s="58" t="str">
        <f t="shared" si="5"/>
        <v/>
      </c>
      <c r="N64" s="33"/>
      <c r="O64" s="33"/>
      <c r="P64" s="106" t="str">
        <f t="shared" si="12"/>
        <v/>
      </c>
      <c r="Q64" s="156"/>
      <c r="R64" s="33">
        <v>0</v>
      </c>
      <c r="S64" s="156"/>
      <c r="T64" s="156"/>
      <c r="U64" s="63" t="str">
        <f t="shared" si="8"/>
        <v/>
      </c>
      <c r="V64" s="54" t="str">
        <f t="shared" si="9"/>
        <v/>
      </c>
      <c r="W64" s="79"/>
      <c r="X64" s="104"/>
      <c r="Y64" s="116" t="str">
        <f t="shared" si="7"/>
        <v/>
      </c>
      <c r="Z64" s="62" t="str">
        <f t="shared" si="11"/>
        <v/>
      </c>
    </row>
    <row r="65" spans="1:26" s="12" customFormat="1" ht="65.099999999999994" customHeight="1" thickBot="1" x14ac:dyDescent="0.25">
      <c r="A65" s="13" t="s">
        <v>69</v>
      </c>
      <c r="B65" s="2"/>
      <c r="C65" s="2"/>
      <c r="D65" s="166" t="str">
        <f t="shared" si="10"/>
        <v xml:space="preserve"> / </v>
      </c>
      <c r="E65" s="67">
        <v>56</v>
      </c>
      <c r="F65" s="53"/>
      <c r="G65" s="54" t="str">
        <f>IF('(c) Copyricht DQS Gruppe 2024'!$XFD$3="© D Q S B IT 2020",IF(F65&lt;&gt;"",VLOOKUP(F65,TMSAETZE,2,),""),"Copyright verletzt")</f>
        <v/>
      </c>
      <c r="H65" s="13"/>
      <c r="I65" s="57" t="str">
        <f t="shared" si="1"/>
        <v/>
      </c>
      <c r="J65" s="58" t="str">
        <f t="shared" si="2"/>
        <v/>
      </c>
      <c r="K65" s="58" t="str">
        <f t="shared" si="3"/>
        <v/>
      </c>
      <c r="L65" s="58" t="str">
        <f t="shared" si="4"/>
        <v/>
      </c>
      <c r="M65" s="58" t="str">
        <f t="shared" si="5"/>
        <v/>
      </c>
      <c r="N65" s="33"/>
      <c r="O65" s="33"/>
      <c r="P65" s="106" t="str">
        <f t="shared" si="12"/>
        <v/>
      </c>
      <c r="Q65" s="156"/>
      <c r="R65" s="33">
        <v>0</v>
      </c>
      <c r="S65" s="156"/>
      <c r="T65" s="156"/>
      <c r="U65" s="63" t="str">
        <f t="shared" si="8"/>
        <v/>
      </c>
      <c r="V65" s="54" t="str">
        <f t="shared" si="9"/>
        <v/>
      </c>
      <c r="W65" s="79"/>
      <c r="X65" s="104"/>
      <c r="Y65" s="116" t="str">
        <f t="shared" si="7"/>
        <v/>
      </c>
      <c r="Z65" s="62" t="str">
        <f t="shared" si="11"/>
        <v/>
      </c>
    </row>
    <row r="66" spans="1:26" s="12" customFormat="1" ht="65.099999999999994" customHeight="1" thickBot="1" x14ac:dyDescent="0.25">
      <c r="A66" s="13" t="s">
        <v>69</v>
      </c>
      <c r="B66" s="2"/>
      <c r="C66" s="2"/>
      <c r="D66" s="166" t="str">
        <f t="shared" si="10"/>
        <v xml:space="preserve"> / </v>
      </c>
      <c r="E66" s="67">
        <v>57</v>
      </c>
      <c r="F66" s="53"/>
      <c r="G66" s="54" t="str">
        <f>IF('(c) Copyricht DQS Gruppe 2024'!$XFD$3="© D Q S B IT 2020",IF(F66&lt;&gt;"",VLOOKUP(F66,TMSAETZE,2,),""),"Copyright verletzt")</f>
        <v/>
      </c>
      <c r="H66" s="13"/>
      <c r="I66" s="57" t="str">
        <f t="shared" si="1"/>
        <v/>
      </c>
      <c r="J66" s="58" t="str">
        <f t="shared" si="2"/>
        <v/>
      </c>
      <c r="K66" s="58" t="str">
        <f t="shared" si="3"/>
        <v/>
      </c>
      <c r="L66" s="58" t="str">
        <f t="shared" si="4"/>
        <v/>
      </c>
      <c r="M66" s="58" t="str">
        <f t="shared" si="5"/>
        <v/>
      </c>
      <c r="N66" s="33"/>
      <c r="O66" s="33"/>
      <c r="P66" s="106" t="str">
        <f t="shared" si="12"/>
        <v/>
      </c>
      <c r="Q66" s="156"/>
      <c r="R66" s="33">
        <v>0</v>
      </c>
      <c r="S66" s="156"/>
      <c r="T66" s="156"/>
      <c r="U66" s="63" t="str">
        <f t="shared" si="8"/>
        <v/>
      </c>
      <c r="V66" s="54" t="str">
        <f t="shared" si="9"/>
        <v/>
      </c>
      <c r="W66" s="79"/>
      <c r="X66" s="104"/>
      <c r="Y66" s="116" t="str">
        <f t="shared" si="7"/>
        <v/>
      </c>
      <c r="Z66" s="62" t="str">
        <f t="shared" si="11"/>
        <v/>
      </c>
    </row>
    <row r="67" spans="1:26" s="12" customFormat="1" ht="65.099999999999994" customHeight="1" thickBot="1" x14ac:dyDescent="0.25">
      <c r="A67" s="13" t="s">
        <v>69</v>
      </c>
      <c r="B67" s="2"/>
      <c r="C67" s="2"/>
      <c r="D67" s="166" t="str">
        <f t="shared" si="10"/>
        <v xml:space="preserve"> / </v>
      </c>
      <c r="E67" s="67">
        <v>58</v>
      </c>
      <c r="F67" s="53"/>
      <c r="G67" s="54" t="str">
        <f>IF('(c) Copyricht DQS Gruppe 2024'!$XFD$3="© D Q S B IT 2020",IF(F67&lt;&gt;"",VLOOKUP(F67,TMSAETZE,2,),""),"Copyright verletzt")</f>
        <v/>
      </c>
      <c r="H67" s="13"/>
      <c r="I67" s="57" t="str">
        <f t="shared" si="1"/>
        <v/>
      </c>
      <c r="J67" s="58" t="str">
        <f t="shared" si="2"/>
        <v/>
      </c>
      <c r="K67" s="58" t="str">
        <f t="shared" si="3"/>
        <v/>
      </c>
      <c r="L67" s="58" t="str">
        <f t="shared" si="4"/>
        <v/>
      </c>
      <c r="M67" s="58" t="str">
        <f t="shared" si="5"/>
        <v/>
      </c>
      <c r="N67" s="33"/>
      <c r="O67" s="33"/>
      <c r="P67" s="106" t="str">
        <f t="shared" si="12"/>
        <v/>
      </c>
      <c r="Q67" s="156"/>
      <c r="R67" s="33">
        <v>0</v>
      </c>
      <c r="S67" s="156"/>
      <c r="T67" s="156"/>
      <c r="U67" s="63" t="str">
        <f t="shared" si="8"/>
        <v/>
      </c>
      <c r="V67" s="54" t="str">
        <f t="shared" si="9"/>
        <v/>
      </c>
      <c r="W67" s="79"/>
      <c r="X67" s="104"/>
      <c r="Y67" s="116" t="str">
        <f t="shared" si="7"/>
        <v/>
      </c>
      <c r="Z67" s="62" t="str">
        <f t="shared" si="11"/>
        <v/>
      </c>
    </row>
    <row r="68" spans="1:26" s="12" customFormat="1" ht="65.099999999999994" customHeight="1" thickBot="1" x14ac:dyDescent="0.25">
      <c r="A68" s="13" t="s">
        <v>69</v>
      </c>
      <c r="B68" s="2"/>
      <c r="C68" s="2"/>
      <c r="D68" s="166" t="str">
        <f t="shared" si="10"/>
        <v xml:space="preserve"> / </v>
      </c>
      <c r="E68" s="67">
        <v>59</v>
      </c>
      <c r="F68" s="53"/>
      <c r="G68" s="54" t="str">
        <f>IF('(c) Copyricht DQS Gruppe 2024'!$XFD$3="© D Q S B IT 2020",IF(F68&lt;&gt;"",VLOOKUP(F68,TMSAETZE,2,),""),"Copyright verletzt")</f>
        <v/>
      </c>
      <c r="H68" s="13"/>
      <c r="I68" s="57" t="str">
        <f t="shared" si="1"/>
        <v/>
      </c>
      <c r="J68" s="58" t="str">
        <f t="shared" si="2"/>
        <v/>
      </c>
      <c r="K68" s="58" t="str">
        <f t="shared" si="3"/>
        <v/>
      </c>
      <c r="L68" s="58" t="str">
        <f t="shared" si="4"/>
        <v/>
      </c>
      <c r="M68" s="58" t="str">
        <f t="shared" si="5"/>
        <v/>
      </c>
      <c r="N68" s="33"/>
      <c r="O68" s="33"/>
      <c r="P68" s="106" t="str">
        <f t="shared" si="12"/>
        <v/>
      </c>
      <c r="Q68" s="156"/>
      <c r="R68" s="33">
        <v>0</v>
      </c>
      <c r="S68" s="156"/>
      <c r="T68" s="156"/>
      <c r="U68" s="63" t="str">
        <f t="shared" si="8"/>
        <v/>
      </c>
      <c r="V68" s="54" t="str">
        <f t="shared" si="9"/>
        <v/>
      </c>
      <c r="W68" s="79"/>
      <c r="X68" s="104"/>
      <c r="Y68" s="116" t="str">
        <f t="shared" si="7"/>
        <v/>
      </c>
      <c r="Z68" s="62" t="str">
        <f t="shared" si="11"/>
        <v/>
      </c>
    </row>
    <row r="69" spans="1:26" s="12" customFormat="1" ht="65.099999999999994" customHeight="1" thickBot="1" x14ac:dyDescent="0.25">
      <c r="A69" s="13" t="s">
        <v>69</v>
      </c>
      <c r="B69" s="2"/>
      <c r="C69" s="2"/>
      <c r="D69" s="166" t="str">
        <f t="shared" si="10"/>
        <v xml:space="preserve"> / </v>
      </c>
      <c r="E69" s="67">
        <v>60</v>
      </c>
      <c r="F69" s="53"/>
      <c r="G69" s="54" t="str">
        <f>IF('(c) Copyricht DQS Gruppe 2024'!$XFD$3="© D Q S B IT 2020",IF(F69&lt;&gt;"",VLOOKUP(F69,TMSAETZE,2,),""),"Copyright verletzt")</f>
        <v/>
      </c>
      <c r="H69" s="13"/>
      <c r="I69" s="57" t="str">
        <f t="shared" si="1"/>
        <v/>
      </c>
      <c r="J69" s="58" t="str">
        <f t="shared" si="2"/>
        <v/>
      </c>
      <c r="K69" s="58" t="str">
        <f t="shared" si="3"/>
        <v/>
      </c>
      <c r="L69" s="58" t="str">
        <f t="shared" si="4"/>
        <v/>
      </c>
      <c r="M69" s="58" t="str">
        <f t="shared" si="5"/>
        <v/>
      </c>
      <c r="N69" s="33"/>
      <c r="O69" s="33"/>
      <c r="P69" s="106" t="str">
        <f t="shared" si="12"/>
        <v/>
      </c>
      <c r="Q69" s="156"/>
      <c r="R69" s="33">
        <v>0</v>
      </c>
      <c r="S69" s="156"/>
      <c r="T69" s="156"/>
      <c r="U69" s="63" t="str">
        <f t="shared" si="8"/>
        <v/>
      </c>
      <c r="V69" s="54" t="str">
        <f t="shared" si="9"/>
        <v/>
      </c>
      <c r="W69" s="79"/>
      <c r="X69" s="104"/>
      <c r="Y69" s="116" t="str">
        <f t="shared" si="7"/>
        <v/>
      </c>
      <c r="Z69" s="62" t="str">
        <f t="shared" si="11"/>
        <v/>
      </c>
    </row>
    <row r="70" spans="1:26" s="12" customFormat="1" ht="65.099999999999994" customHeight="1" thickBot="1" x14ac:dyDescent="0.25">
      <c r="A70" s="13" t="s">
        <v>69</v>
      </c>
      <c r="B70" s="2"/>
      <c r="C70" s="2"/>
      <c r="D70" s="166" t="str">
        <f t="shared" si="10"/>
        <v xml:space="preserve"> / </v>
      </c>
      <c r="E70" s="67">
        <v>61</v>
      </c>
      <c r="F70" s="53"/>
      <c r="G70" s="54" t="str">
        <f>IF('(c) Copyricht DQS Gruppe 2024'!$XFD$3="© D Q S B IT 2020",IF(F70&lt;&gt;"",VLOOKUP(F70,TMSAETZE,2,),""),"Copyright verletzt")</f>
        <v/>
      </c>
      <c r="H70" s="13"/>
      <c r="I70" s="57" t="str">
        <f t="shared" si="1"/>
        <v/>
      </c>
      <c r="J70" s="58" t="str">
        <f t="shared" si="2"/>
        <v/>
      </c>
      <c r="K70" s="58" t="str">
        <f t="shared" si="3"/>
        <v/>
      </c>
      <c r="L70" s="58" t="str">
        <f t="shared" si="4"/>
        <v/>
      </c>
      <c r="M70" s="58" t="str">
        <f t="shared" si="5"/>
        <v/>
      </c>
      <c r="N70" s="33"/>
      <c r="O70" s="33"/>
      <c r="P70" s="106" t="str">
        <f t="shared" si="12"/>
        <v/>
      </c>
      <c r="Q70" s="156"/>
      <c r="R70" s="33">
        <v>0</v>
      </c>
      <c r="S70" s="156"/>
      <c r="T70" s="156"/>
      <c r="U70" s="63" t="str">
        <f t="shared" si="8"/>
        <v/>
      </c>
      <c r="V70" s="54" t="str">
        <f t="shared" si="9"/>
        <v/>
      </c>
      <c r="W70" s="79"/>
      <c r="X70" s="104"/>
      <c r="Y70" s="116" t="str">
        <f t="shared" si="7"/>
        <v/>
      </c>
      <c r="Z70" s="62" t="str">
        <f t="shared" si="11"/>
        <v/>
      </c>
    </row>
    <row r="71" spans="1:26" s="12" customFormat="1" ht="65.099999999999994" customHeight="1" thickBot="1" x14ac:dyDescent="0.25">
      <c r="A71" s="13" t="s">
        <v>69</v>
      </c>
      <c r="B71" s="2"/>
      <c r="C71" s="2"/>
      <c r="D71" s="166" t="str">
        <f t="shared" si="10"/>
        <v xml:space="preserve"> / </v>
      </c>
      <c r="E71" s="67">
        <v>62</v>
      </c>
      <c r="F71" s="53"/>
      <c r="G71" s="54" t="str">
        <f>IF('(c) Copyricht DQS Gruppe 2024'!$XFD$3="© D Q S B IT 2020",IF(F71&lt;&gt;"",VLOOKUP(F71,TMSAETZE,2,),""),"Copyright verletzt")</f>
        <v/>
      </c>
      <c r="H71" s="13"/>
      <c r="I71" s="57" t="str">
        <f t="shared" si="1"/>
        <v/>
      </c>
      <c r="J71" s="58" t="str">
        <f t="shared" si="2"/>
        <v/>
      </c>
      <c r="K71" s="58" t="str">
        <f t="shared" si="3"/>
        <v/>
      </c>
      <c r="L71" s="58" t="str">
        <f t="shared" si="4"/>
        <v/>
      </c>
      <c r="M71" s="58" t="str">
        <f t="shared" si="5"/>
        <v/>
      </c>
      <c r="N71" s="33"/>
      <c r="O71" s="33"/>
      <c r="P71" s="106" t="str">
        <f t="shared" si="12"/>
        <v/>
      </c>
      <c r="Q71" s="156"/>
      <c r="R71" s="33">
        <v>0</v>
      </c>
      <c r="S71" s="156"/>
      <c r="T71" s="156"/>
      <c r="U71" s="63" t="str">
        <f t="shared" si="8"/>
        <v/>
      </c>
      <c r="V71" s="54" t="str">
        <f t="shared" si="9"/>
        <v/>
      </c>
      <c r="W71" s="79"/>
      <c r="X71" s="104"/>
      <c r="Y71" s="116" t="str">
        <f t="shared" si="7"/>
        <v/>
      </c>
      <c r="Z71" s="62" t="str">
        <f t="shared" si="11"/>
        <v/>
      </c>
    </row>
    <row r="72" spans="1:26" s="12" customFormat="1" ht="65.099999999999994" customHeight="1" thickBot="1" x14ac:dyDescent="0.25">
      <c r="A72" s="13" t="s">
        <v>69</v>
      </c>
      <c r="B72" s="2"/>
      <c r="C72" s="2"/>
      <c r="D72" s="166" t="str">
        <f t="shared" si="10"/>
        <v xml:space="preserve"> / </v>
      </c>
      <c r="E72" s="67">
        <v>63</v>
      </c>
      <c r="F72" s="53"/>
      <c r="G72" s="54" t="str">
        <f>IF('(c) Copyricht DQS Gruppe 2024'!$XFD$3="© D Q S B IT 2020",IF(F72&lt;&gt;"",VLOOKUP(F72,TMSAETZE,2,),""),"Copyright verletzt")</f>
        <v/>
      </c>
      <c r="H72" s="13"/>
      <c r="I72" s="57" t="str">
        <f t="shared" si="1"/>
        <v/>
      </c>
      <c r="J72" s="58" t="str">
        <f t="shared" si="2"/>
        <v/>
      </c>
      <c r="K72" s="58" t="str">
        <f t="shared" si="3"/>
        <v/>
      </c>
      <c r="L72" s="58" t="str">
        <f t="shared" si="4"/>
        <v/>
      </c>
      <c r="M72" s="58" t="str">
        <f t="shared" si="5"/>
        <v/>
      </c>
      <c r="N72" s="33"/>
      <c r="O72" s="33"/>
      <c r="P72" s="106" t="str">
        <f t="shared" si="12"/>
        <v/>
      </c>
      <c r="Q72" s="156"/>
      <c r="R72" s="33">
        <v>0</v>
      </c>
      <c r="S72" s="156"/>
      <c r="T72" s="156"/>
      <c r="U72" s="63" t="str">
        <f t="shared" si="8"/>
        <v/>
      </c>
      <c r="V72" s="54" t="str">
        <f t="shared" si="9"/>
        <v/>
      </c>
      <c r="W72" s="79"/>
      <c r="X72" s="104"/>
      <c r="Y72" s="116" t="str">
        <f t="shared" si="7"/>
        <v/>
      </c>
      <c r="Z72" s="62" t="str">
        <f t="shared" si="11"/>
        <v/>
      </c>
    </row>
    <row r="73" spans="1:26" s="12" customFormat="1" ht="65.099999999999994" customHeight="1" thickBot="1" x14ac:dyDescent="0.25">
      <c r="A73" s="13" t="s">
        <v>69</v>
      </c>
      <c r="B73" s="2"/>
      <c r="C73" s="2"/>
      <c r="D73" s="166" t="str">
        <f t="shared" si="10"/>
        <v xml:space="preserve"> / </v>
      </c>
      <c r="E73" s="67">
        <v>64</v>
      </c>
      <c r="F73" s="53"/>
      <c r="G73" s="54" t="str">
        <f>IF('(c) Copyricht DQS Gruppe 2024'!$XFD$3="© D Q S B IT 2020",IF(F73&lt;&gt;"",VLOOKUP(F73,TMSAETZE,2,),""),"Copyright verletzt")</f>
        <v/>
      </c>
      <c r="H73" s="13"/>
      <c r="I73" s="57" t="str">
        <f t="shared" ref="I73:I136" si="13">IF(F73&lt;&gt;"",$E$3&amp;$L$3,"")</f>
        <v/>
      </c>
      <c r="J73" s="58" t="str">
        <f t="shared" ref="J73:J136" si="14">IF(F73&lt;&gt;"",$E$4,"")</f>
        <v/>
      </c>
      <c r="K73" s="58" t="str">
        <f t="shared" ref="K73:K136" si="15">IF(F73&lt;&gt;"",$H$4,"")</f>
        <v/>
      </c>
      <c r="L73" s="58" t="str">
        <f t="shared" ref="L73:L136" si="16">IF($F73&lt;&gt;"",$I$4,"")</f>
        <v/>
      </c>
      <c r="M73" s="58" t="str">
        <f t="shared" ref="M73:M136" si="17">IF($F73&lt;&gt;"",$J$4,"")</f>
        <v/>
      </c>
      <c r="N73" s="33"/>
      <c r="O73" s="33"/>
      <c r="P73" s="106" t="str">
        <f t="shared" si="12"/>
        <v/>
      </c>
      <c r="Q73" s="156"/>
      <c r="R73" s="33">
        <v>0</v>
      </c>
      <c r="S73" s="156"/>
      <c r="T73" s="156"/>
      <c r="U73" s="63" t="str">
        <f t="shared" si="8"/>
        <v/>
      </c>
      <c r="V73" s="54" t="str">
        <f t="shared" si="9"/>
        <v/>
      </c>
      <c r="W73" s="79"/>
      <c r="X73" s="104"/>
      <c r="Y73" s="116" t="str">
        <f t="shared" ref="Y73:Y136" si="18">IF(F73&lt;&gt;"",VLOOKUP(F73,TMSAETZE,5),"")</f>
        <v/>
      </c>
      <c r="Z73" s="62" t="str">
        <f t="shared" si="11"/>
        <v/>
      </c>
    </row>
    <row r="74" spans="1:26" s="12" customFormat="1" ht="65.099999999999994" customHeight="1" thickBot="1" x14ac:dyDescent="0.25">
      <c r="A74" s="13" t="s">
        <v>69</v>
      </c>
      <c r="B74" s="2"/>
      <c r="C74" s="2"/>
      <c r="D74" s="166" t="str">
        <f t="shared" ref="D74:D137" si="19">B74&amp;" / "&amp;C74</f>
        <v xml:space="preserve"> / </v>
      </c>
      <c r="E74" s="67">
        <v>65</v>
      </c>
      <c r="F74" s="53"/>
      <c r="G74" s="54" t="str">
        <f>IF('(c) Copyricht DQS Gruppe 2024'!$XFD$3="© D Q S B IT 2020",IF(F74&lt;&gt;"",VLOOKUP(F74,TMSAETZE,2,),""),"Copyright verletzt")</f>
        <v/>
      </c>
      <c r="H74" s="13"/>
      <c r="I74" s="57" t="str">
        <f t="shared" si="13"/>
        <v/>
      </c>
      <c r="J74" s="58" t="str">
        <f t="shared" si="14"/>
        <v/>
      </c>
      <c r="K74" s="58" t="str">
        <f t="shared" si="15"/>
        <v/>
      </c>
      <c r="L74" s="58" t="str">
        <f t="shared" si="16"/>
        <v/>
      </c>
      <c r="M74" s="58" t="str">
        <f t="shared" si="17"/>
        <v/>
      </c>
      <c r="N74" s="33"/>
      <c r="O74" s="33"/>
      <c r="P74" s="106" t="str">
        <f t="shared" si="12"/>
        <v/>
      </c>
      <c r="Q74" s="156"/>
      <c r="R74" s="33">
        <v>0</v>
      </c>
      <c r="S74" s="156"/>
      <c r="T74" s="156"/>
      <c r="U74" s="63" t="str">
        <f t="shared" ref="U74:U137" si="20">IF(F74&lt;&gt;"",IF((VLOOKUP(F74,TMSAETZE,4,0))="Kostensatz je Teilnehmerstunde",Q74*W74,IF((VLOOKUP(F74,TMSAETZE,4,0))="Kostensatz je Teilnehmerplatz pro Stunde",Q74*W74,W74)),"")</f>
        <v/>
      </c>
      <c r="V74" s="54" t="str">
        <f t="shared" ref="V74:V137" si="21">IF(F74&lt;&gt;"",VLOOKUP(F74,TMSAETZE,4,0)&amp;" "&amp;VLOOKUP(F74,TMSAETZE,3,0),"")</f>
        <v/>
      </c>
      <c r="W74" s="79"/>
      <c r="X74" s="104"/>
      <c r="Y74" s="116" t="str">
        <f t="shared" si="18"/>
        <v/>
      </c>
      <c r="Z74" s="62" t="str">
        <f t="shared" si="11"/>
        <v/>
      </c>
    </row>
    <row r="75" spans="1:26" s="12" customFormat="1" ht="65.099999999999994" customHeight="1" thickBot="1" x14ac:dyDescent="0.25">
      <c r="A75" s="13" t="s">
        <v>69</v>
      </c>
      <c r="B75" s="2"/>
      <c r="C75" s="2"/>
      <c r="D75" s="166" t="str">
        <f t="shared" si="19"/>
        <v xml:space="preserve"> / </v>
      </c>
      <c r="E75" s="67">
        <v>66</v>
      </c>
      <c r="F75" s="53"/>
      <c r="G75" s="54" t="str">
        <f>IF('(c) Copyricht DQS Gruppe 2024'!$XFD$3="© D Q S B IT 2020",IF(F75&lt;&gt;"",VLOOKUP(F75,TMSAETZE,2,),""),"Copyright verletzt")</f>
        <v/>
      </c>
      <c r="H75" s="13"/>
      <c r="I75" s="57" t="str">
        <f t="shared" si="13"/>
        <v/>
      </c>
      <c r="J75" s="58" t="str">
        <f t="shared" si="14"/>
        <v/>
      </c>
      <c r="K75" s="58" t="str">
        <f t="shared" si="15"/>
        <v/>
      </c>
      <c r="L75" s="58" t="str">
        <f t="shared" si="16"/>
        <v/>
      </c>
      <c r="M75" s="58" t="str">
        <f t="shared" si="17"/>
        <v/>
      </c>
      <c r="N75" s="33"/>
      <c r="O75" s="33"/>
      <c r="P75" s="106" t="str">
        <f t="shared" si="12"/>
        <v/>
      </c>
      <c r="Q75" s="156"/>
      <c r="R75" s="33">
        <v>0</v>
      </c>
      <c r="S75" s="156"/>
      <c r="T75" s="156"/>
      <c r="U75" s="63" t="str">
        <f t="shared" si="20"/>
        <v/>
      </c>
      <c r="V75" s="54" t="str">
        <f t="shared" si="21"/>
        <v/>
      </c>
      <c r="W75" s="79"/>
      <c r="X75" s="104"/>
      <c r="Y75" s="116" t="str">
        <f t="shared" si="18"/>
        <v/>
      </c>
      <c r="Z75" s="62" t="str">
        <f t="shared" ref="Z75:Z138" si="22">IF(F75&lt;&gt;"",IF(W75&lt;=(Y75*1.25),"Achtung bitte in Typ 1 eintragen","Stichprobe - Genehmigung BA"),"")</f>
        <v/>
      </c>
    </row>
    <row r="76" spans="1:26" s="12" customFormat="1" ht="65.099999999999994" customHeight="1" thickBot="1" x14ac:dyDescent="0.25">
      <c r="A76" s="13" t="s">
        <v>69</v>
      </c>
      <c r="B76" s="2"/>
      <c r="C76" s="2"/>
      <c r="D76" s="166" t="str">
        <f t="shared" si="19"/>
        <v xml:space="preserve"> / </v>
      </c>
      <c r="E76" s="67">
        <v>67</v>
      </c>
      <c r="F76" s="53"/>
      <c r="G76" s="54" t="str">
        <f>IF('(c) Copyricht DQS Gruppe 2024'!$XFD$3="© D Q S B IT 2020",IF(F76&lt;&gt;"",VLOOKUP(F76,TMSAETZE,2,),""),"Copyright verletzt")</f>
        <v/>
      </c>
      <c r="H76" s="13"/>
      <c r="I76" s="57" t="str">
        <f t="shared" si="13"/>
        <v/>
      </c>
      <c r="J76" s="58" t="str">
        <f t="shared" si="14"/>
        <v/>
      </c>
      <c r="K76" s="58" t="str">
        <f t="shared" si="15"/>
        <v/>
      </c>
      <c r="L76" s="58" t="str">
        <f t="shared" si="16"/>
        <v/>
      </c>
      <c r="M76" s="58" t="str">
        <f t="shared" si="17"/>
        <v/>
      </c>
      <c r="N76" s="33"/>
      <c r="O76" s="33"/>
      <c r="P76" s="106" t="str">
        <f t="shared" ref="P76:P139" si="23">IF(O76&lt;&gt;0,IF(O76&gt;8,"Achtung, kein §45 ggf. als §81 FBW Maßnahme beantragen!",IF(OR(F76=45111,F76=45113),"kein § 45 Abs. 1 Satz 1 Nr. 1  - bitte wählen Sie eine andere Kennziffer!","OK")),"")</f>
        <v/>
      </c>
      <c r="Q76" s="156"/>
      <c r="R76" s="33">
        <v>0</v>
      </c>
      <c r="S76" s="156"/>
      <c r="T76" s="156"/>
      <c r="U76" s="63" t="str">
        <f t="shared" si="20"/>
        <v/>
      </c>
      <c r="V76" s="54" t="str">
        <f t="shared" si="21"/>
        <v/>
      </c>
      <c r="W76" s="79"/>
      <c r="X76" s="104"/>
      <c r="Y76" s="116" t="str">
        <f t="shared" si="18"/>
        <v/>
      </c>
      <c r="Z76" s="62" t="str">
        <f t="shared" si="22"/>
        <v/>
      </c>
    </row>
    <row r="77" spans="1:26" s="12" customFormat="1" ht="65.099999999999994" customHeight="1" thickBot="1" x14ac:dyDescent="0.25">
      <c r="A77" s="13" t="s">
        <v>69</v>
      </c>
      <c r="B77" s="2"/>
      <c r="C77" s="2"/>
      <c r="D77" s="166" t="str">
        <f t="shared" si="19"/>
        <v xml:space="preserve"> / </v>
      </c>
      <c r="E77" s="67">
        <v>68</v>
      </c>
      <c r="F77" s="53"/>
      <c r="G77" s="54" t="str">
        <f>IF('(c) Copyricht DQS Gruppe 2024'!$XFD$3="© D Q S B IT 2020",IF(F77&lt;&gt;"",VLOOKUP(F77,TMSAETZE,2,),""),"Copyright verletzt")</f>
        <v/>
      </c>
      <c r="H77" s="13"/>
      <c r="I77" s="57" t="str">
        <f t="shared" si="13"/>
        <v/>
      </c>
      <c r="J77" s="58" t="str">
        <f t="shared" si="14"/>
        <v/>
      </c>
      <c r="K77" s="58" t="str">
        <f t="shared" si="15"/>
        <v/>
      </c>
      <c r="L77" s="58" t="str">
        <f t="shared" si="16"/>
        <v/>
      </c>
      <c r="M77" s="58" t="str">
        <f t="shared" si="17"/>
        <v/>
      </c>
      <c r="N77" s="33"/>
      <c r="O77" s="33"/>
      <c r="P77" s="106" t="str">
        <f t="shared" si="23"/>
        <v/>
      </c>
      <c r="Q77" s="156"/>
      <c r="R77" s="33">
        <v>0</v>
      </c>
      <c r="S77" s="156"/>
      <c r="T77" s="156"/>
      <c r="U77" s="63" t="str">
        <f t="shared" si="20"/>
        <v/>
      </c>
      <c r="V77" s="54" t="str">
        <f t="shared" si="21"/>
        <v/>
      </c>
      <c r="W77" s="79"/>
      <c r="X77" s="104"/>
      <c r="Y77" s="116" t="str">
        <f t="shared" si="18"/>
        <v/>
      </c>
      <c r="Z77" s="62" t="str">
        <f t="shared" si="22"/>
        <v/>
      </c>
    </row>
    <row r="78" spans="1:26" s="12" customFormat="1" ht="65.099999999999994" customHeight="1" thickBot="1" x14ac:dyDescent="0.25">
      <c r="A78" s="13" t="s">
        <v>69</v>
      </c>
      <c r="B78" s="2"/>
      <c r="C78" s="2"/>
      <c r="D78" s="166" t="str">
        <f t="shared" si="19"/>
        <v xml:space="preserve"> / </v>
      </c>
      <c r="E78" s="67">
        <v>69</v>
      </c>
      <c r="F78" s="53"/>
      <c r="G78" s="54" t="str">
        <f>IF('(c) Copyricht DQS Gruppe 2024'!$XFD$3="© D Q S B IT 2020",IF(F78&lt;&gt;"",VLOOKUP(F78,TMSAETZE,2,),""),"Copyright verletzt")</f>
        <v/>
      </c>
      <c r="H78" s="13"/>
      <c r="I78" s="57" t="str">
        <f t="shared" si="13"/>
        <v/>
      </c>
      <c r="J78" s="58" t="str">
        <f t="shared" si="14"/>
        <v/>
      </c>
      <c r="K78" s="58" t="str">
        <f t="shared" si="15"/>
        <v/>
      </c>
      <c r="L78" s="58" t="str">
        <f t="shared" si="16"/>
        <v/>
      </c>
      <c r="M78" s="58" t="str">
        <f t="shared" si="17"/>
        <v/>
      </c>
      <c r="N78" s="33"/>
      <c r="O78" s="33"/>
      <c r="P78" s="106" t="str">
        <f t="shared" si="23"/>
        <v/>
      </c>
      <c r="Q78" s="156"/>
      <c r="R78" s="33">
        <v>0</v>
      </c>
      <c r="S78" s="156"/>
      <c r="T78" s="156"/>
      <c r="U78" s="63" t="str">
        <f t="shared" si="20"/>
        <v/>
      </c>
      <c r="V78" s="54" t="str">
        <f t="shared" si="21"/>
        <v/>
      </c>
      <c r="W78" s="79"/>
      <c r="X78" s="104"/>
      <c r="Y78" s="116" t="str">
        <f t="shared" si="18"/>
        <v/>
      </c>
      <c r="Z78" s="62" t="str">
        <f t="shared" si="22"/>
        <v/>
      </c>
    </row>
    <row r="79" spans="1:26" s="12" customFormat="1" ht="65.099999999999994" customHeight="1" thickBot="1" x14ac:dyDescent="0.25">
      <c r="A79" s="13" t="s">
        <v>69</v>
      </c>
      <c r="B79" s="2"/>
      <c r="C79" s="2"/>
      <c r="D79" s="166" t="str">
        <f t="shared" si="19"/>
        <v xml:space="preserve"> / </v>
      </c>
      <c r="E79" s="67">
        <v>70</v>
      </c>
      <c r="F79" s="53"/>
      <c r="G79" s="54" t="str">
        <f>IF('(c) Copyricht DQS Gruppe 2024'!$XFD$3="© D Q S B IT 2020",IF(F79&lt;&gt;"",VLOOKUP(F79,TMSAETZE,2,),""),"Copyright verletzt")</f>
        <v/>
      </c>
      <c r="H79" s="13"/>
      <c r="I79" s="57" t="str">
        <f t="shared" si="13"/>
        <v/>
      </c>
      <c r="J79" s="58" t="str">
        <f t="shared" si="14"/>
        <v/>
      </c>
      <c r="K79" s="58" t="str">
        <f t="shared" si="15"/>
        <v/>
      </c>
      <c r="L79" s="58" t="str">
        <f t="shared" si="16"/>
        <v/>
      </c>
      <c r="M79" s="58" t="str">
        <f t="shared" si="17"/>
        <v/>
      </c>
      <c r="N79" s="33"/>
      <c r="O79" s="33"/>
      <c r="P79" s="106" t="str">
        <f t="shared" si="23"/>
        <v/>
      </c>
      <c r="Q79" s="156"/>
      <c r="R79" s="33">
        <v>0</v>
      </c>
      <c r="S79" s="156"/>
      <c r="T79" s="156"/>
      <c r="U79" s="63" t="str">
        <f t="shared" si="20"/>
        <v/>
      </c>
      <c r="V79" s="54" t="str">
        <f t="shared" si="21"/>
        <v/>
      </c>
      <c r="W79" s="79"/>
      <c r="X79" s="104"/>
      <c r="Y79" s="116" t="str">
        <f t="shared" si="18"/>
        <v/>
      </c>
      <c r="Z79" s="62" t="str">
        <f t="shared" si="22"/>
        <v/>
      </c>
    </row>
    <row r="80" spans="1:26" s="12" customFormat="1" ht="65.099999999999994" customHeight="1" thickBot="1" x14ac:dyDescent="0.25">
      <c r="A80" s="13" t="s">
        <v>69</v>
      </c>
      <c r="B80" s="2"/>
      <c r="C80" s="2"/>
      <c r="D80" s="166" t="str">
        <f t="shared" si="19"/>
        <v xml:space="preserve"> / </v>
      </c>
      <c r="E80" s="67">
        <v>71</v>
      </c>
      <c r="F80" s="53"/>
      <c r="G80" s="54" t="str">
        <f>IF('(c) Copyricht DQS Gruppe 2024'!$XFD$3="© D Q S B IT 2020",IF(F80&lt;&gt;"",VLOOKUP(F80,TMSAETZE,2,),""),"Copyright verletzt")</f>
        <v/>
      </c>
      <c r="H80" s="13"/>
      <c r="I80" s="57" t="str">
        <f t="shared" si="13"/>
        <v/>
      </c>
      <c r="J80" s="58" t="str">
        <f t="shared" si="14"/>
        <v/>
      </c>
      <c r="K80" s="58" t="str">
        <f t="shared" si="15"/>
        <v/>
      </c>
      <c r="L80" s="58" t="str">
        <f t="shared" si="16"/>
        <v/>
      </c>
      <c r="M80" s="58" t="str">
        <f t="shared" si="17"/>
        <v/>
      </c>
      <c r="N80" s="33"/>
      <c r="O80" s="33"/>
      <c r="P80" s="106" t="str">
        <f t="shared" si="23"/>
        <v/>
      </c>
      <c r="Q80" s="156"/>
      <c r="R80" s="33">
        <v>0</v>
      </c>
      <c r="S80" s="156"/>
      <c r="T80" s="156"/>
      <c r="U80" s="63" t="str">
        <f t="shared" si="20"/>
        <v/>
      </c>
      <c r="V80" s="54" t="str">
        <f t="shared" si="21"/>
        <v/>
      </c>
      <c r="W80" s="79"/>
      <c r="X80" s="104"/>
      <c r="Y80" s="116" t="str">
        <f t="shared" si="18"/>
        <v/>
      </c>
      <c r="Z80" s="62" t="str">
        <f t="shared" si="22"/>
        <v/>
      </c>
    </row>
    <row r="81" spans="1:26" s="12" customFormat="1" ht="65.099999999999994" customHeight="1" thickBot="1" x14ac:dyDescent="0.25">
      <c r="A81" s="13" t="s">
        <v>69</v>
      </c>
      <c r="B81" s="2"/>
      <c r="C81" s="2"/>
      <c r="D81" s="166" t="str">
        <f t="shared" si="19"/>
        <v xml:space="preserve"> / </v>
      </c>
      <c r="E81" s="67">
        <v>72</v>
      </c>
      <c r="F81" s="53"/>
      <c r="G81" s="54" t="str">
        <f>IF('(c) Copyricht DQS Gruppe 2024'!$XFD$3="© D Q S B IT 2020",IF(F81&lt;&gt;"",VLOOKUP(F81,TMSAETZE,2,),""),"Copyright verletzt")</f>
        <v/>
      </c>
      <c r="H81" s="13"/>
      <c r="I81" s="57" t="str">
        <f t="shared" si="13"/>
        <v/>
      </c>
      <c r="J81" s="58" t="str">
        <f t="shared" si="14"/>
        <v/>
      </c>
      <c r="K81" s="58" t="str">
        <f t="shared" si="15"/>
        <v/>
      </c>
      <c r="L81" s="58" t="str">
        <f t="shared" si="16"/>
        <v/>
      </c>
      <c r="M81" s="58" t="str">
        <f t="shared" si="17"/>
        <v/>
      </c>
      <c r="N81" s="33"/>
      <c r="O81" s="33"/>
      <c r="P81" s="106" t="str">
        <f t="shared" si="23"/>
        <v/>
      </c>
      <c r="Q81" s="156"/>
      <c r="R81" s="33">
        <v>0</v>
      </c>
      <c r="S81" s="156"/>
      <c r="T81" s="156"/>
      <c r="U81" s="63" t="str">
        <f t="shared" si="20"/>
        <v/>
      </c>
      <c r="V81" s="54" t="str">
        <f t="shared" si="21"/>
        <v/>
      </c>
      <c r="W81" s="79"/>
      <c r="X81" s="104"/>
      <c r="Y81" s="116" t="str">
        <f t="shared" si="18"/>
        <v/>
      </c>
      <c r="Z81" s="62" t="str">
        <f t="shared" si="22"/>
        <v/>
      </c>
    </row>
    <row r="82" spans="1:26" s="12" customFormat="1" ht="65.099999999999994" customHeight="1" thickBot="1" x14ac:dyDescent="0.25">
      <c r="A82" s="13" t="s">
        <v>69</v>
      </c>
      <c r="B82" s="2"/>
      <c r="C82" s="2"/>
      <c r="D82" s="166" t="str">
        <f t="shared" si="19"/>
        <v xml:space="preserve"> / </v>
      </c>
      <c r="E82" s="67">
        <v>73</v>
      </c>
      <c r="F82" s="53"/>
      <c r="G82" s="54" t="str">
        <f>IF('(c) Copyricht DQS Gruppe 2024'!$XFD$3="© D Q S B IT 2020",IF(F82&lt;&gt;"",VLOOKUP(F82,TMSAETZE,2,),""),"Copyright verletzt")</f>
        <v/>
      </c>
      <c r="H82" s="13"/>
      <c r="I82" s="57" t="str">
        <f t="shared" si="13"/>
        <v/>
      </c>
      <c r="J82" s="58" t="str">
        <f t="shared" si="14"/>
        <v/>
      </c>
      <c r="K82" s="58" t="str">
        <f t="shared" si="15"/>
        <v/>
      </c>
      <c r="L82" s="58" t="str">
        <f t="shared" si="16"/>
        <v/>
      </c>
      <c r="M82" s="58" t="str">
        <f t="shared" si="17"/>
        <v/>
      </c>
      <c r="N82" s="33"/>
      <c r="O82" s="33"/>
      <c r="P82" s="106" t="str">
        <f t="shared" si="23"/>
        <v/>
      </c>
      <c r="Q82" s="156"/>
      <c r="R82" s="33">
        <v>0</v>
      </c>
      <c r="S82" s="156"/>
      <c r="T82" s="156"/>
      <c r="U82" s="63" t="str">
        <f t="shared" si="20"/>
        <v/>
      </c>
      <c r="V82" s="54" t="str">
        <f t="shared" si="21"/>
        <v/>
      </c>
      <c r="W82" s="79"/>
      <c r="X82" s="104"/>
      <c r="Y82" s="116" t="str">
        <f t="shared" si="18"/>
        <v/>
      </c>
      <c r="Z82" s="62" t="str">
        <f t="shared" si="22"/>
        <v/>
      </c>
    </row>
    <row r="83" spans="1:26" s="12" customFormat="1" ht="65.099999999999994" customHeight="1" thickBot="1" x14ac:dyDescent="0.25">
      <c r="A83" s="13" t="s">
        <v>69</v>
      </c>
      <c r="B83" s="2"/>
      <c r="C83" s="2"/>
      <c r="D83" s="166" t="str">
        <f t="shared" si="19"/>
        <v xml:space="preserve"> / </v>
      </c>
      <c r="E83" s="67">
        <v>74</v>
      </c>
      <c r="F83" s="53"/>
      <c r="G83" s="54" t="str">
        <f>IF('(c) Copyricht DQS Gruppe 2024'!$XFD$3="© D Q S B IT 2020",IF(F83&lt;&gt;"",VLOOKUP(F83,TMSAETZE,2,),""),"Copyright verletzt")</f>
        <v/>
      </c>
      <c r="H83" s="13"/>
      <c r="I83" s="57" t="str">
        <f t="shared" si="13"/>
        <v/>
      </c>
      <c r="J83" s="58" t="str">
        <f t="shared" si="14"/>
        <v/>
      </c>
      <c r="K83" s="58" t="str">
        <f t="shared" si="15"/>
        <v/>
      </c>
      <c r="L83" s="58" t="str">
        <f t="shared" si="16"/>
        <v/>
      </c>
      <c r="M83" s="58" t="str">
        <f t="shared" si="17"/>
        <v/>
      </c>
      <c r="N83" s="33"/>
      <c r="O83" s="33"/>
      <c r="P83" s="106" t="str">
        <f t="shared" si="23"/>
        <v/>
      </c>
      <c r="Q83" s="156"/>
      <c r="R83" s="33">
        <v>0</v>
      </c>
      <c r="S83" s="156"/>
      <c r="T83" s="156"/>
      <c r="U83" s="63" t="str">
        <f t="shared" si="20"/>
        <v/>
      </c>
      <c r="V83" s="54" t="str">
        <f t="shared" si="21"/>
        <v/>
      </c>
      <c r="W83" s="79"/>
      <c r="X83" s="104"/>
      <c r="Y83" s="116" t="str">
        <f t="shared" si="18"/>
        <v/>
      </c>
      <c r="Z83" s="62" t="str">
        <f t="shared" si="22"/>
        <v/>
      </c>
    </row>
    <row r="84" spans="1:26" s="12" customFormat="1" ht="65.099999999999994" customHeight="1" thickBot="1" x14ac:dyDescent="0.25">
      <c r="A84" s="13" t="s">
        <v>69</v>
      </c>
      <c r="B84" s="2"/>
      <c r="C84" s="2"/>
      <c r="D84" s="166" t="str">
        <f t="shared" si="19"/>
        <v xml:space="preserve"> / </v>
      </c>
      <c r="E84" s="67">
        <v>75</v>
      </c>
      <c r="F84" s="53"/>
      <c r="G84" s="54" t="str">
        <f>IF('(c) Copyricht DQS Gruppe 2024'!$XFD$3="© D Q S B IT 2020",IF(F84&lt;&gt;"",VLOOKUP(F84,TMSAETZE,2,),""),"Copyright verletzt")</f>
        <v/>
      </c>
      <c r="H84" s="13"/>
      <c r="I84" s="57" t="str">
        <f t="shared" si="13"/>
        <v/>
      </c>
      <c r="J84" s="58" t="str">
        <f t="shared" si="14"/>
        <v/>
      </c>
      <c r="K84" s="58" t="str">
        <f t="shared" si="15"/>
        <v/>
      </c>
      <c r="L84" s="58" t="str">
        <f t="shared" si="16"/>
        <v/>
      </c>
      <c r="M84" s="58" t="str">
        <f t="shared" si="17"/>
        <v/>
      </c>
      <c r="N84" s="33"/>
      <c r="O84" s="33"/>
      <c r="P84" s="106" t="str">
        <f t="shared" si="23"/>
        <v/>
      </c>
      <c r="Q84" s="156"/>
      <c r="R84" s="33">
        <v>0</v>
      </c>
      <c r="S84" s="156"/>
      <c r="T84" s="156"/>
      <c r="U84" s="63" t="str">
        <f t="shared" si="20"/>
        <v/>
      </c>
      <c r="V84" s="54" t="str">
        <f t="shared" si="21"/>
        <v/>
      </c>
      <c r="W84" s="79"/>
      <c r="X84" s="104"/>
      <c r="Y84" s="116" t="str">
        <f t="shared" si="18"/>
        <v/>
      </c>
      <c r="Z84" s="62" t="str">
        <f t="shared" si="22"/>
        <v/>
      </c>
    </row>
    <row r="85" spans="1:26" s="12" customFormat="1" ht="65.099999999999994" customHeight="1" thickBot="1" x14ac:dyDescent="0.25">
      <c r="A85" s="13" t="s">
        <v>69</v>
      </c>
      <c r="B85" s="2"/>
      <c r="C85" s="2"/>
      <c r="D85" s="166" t="str">
        <f t="shared" si="19"/>
        <v xml:space="preserve"> / </v>
      </c>
      <c r="E85" s="67">
        <v>76</v>
      </c>
      <c r="F85" s="53"/>
      <c r="G85" s="54" t="str">
        <f>IF('(c) Copyricht DQS Gruppe 2024'!$XFD$3="© D Q S B IT 2020",IF(F85&lt;&gt;"",VLOOKUP(F85,TMSAETZE,2,),""),"Copyright verletzt")</f>
        <v/>
      </c>
      <c r="H85" s="13"/>
      <c r="I85" s="57" t="str">
        <f t="shared" si="13"/>
        <v/>
      </c>
      <c r="J85" s="58" t="str">
        <f t="shared" si="14"/>
        <v/>
      </c>
      <c r="K85" s="58" t="str">
        <f t="shared" si="15"/>
        <v/>
      </c>
      <c r="L85" s="58" t="str">
        <f t="shared" si="16"/>
        <v/>
      </c>
      <c r="M85" s="58" t="str">
        <f t="shared" si="17"/>
        <v/>
      </c>
      <c r="N85" s="33"/>
      <c r="O85" s="33"/>
      <c r="P85" s="106" t="str">
        <f t="shared" si="23"/>
        <v/>
      </c>
      <c r="Q85" s="156"/>
      <c r="R85" s="33">
        <v>0</v>
      </c>
      <c r="S85" s="156"/>
      <c r="T85" s="156"/>
      <c r="U85" s="63" t="str">
        <f t="shared" si="20"/>
        <v/>
      </c>
      <c r="V85" s="54" t="str">
        <f t="shared" si="21"/>
        <v/>
      </c>
      <c r="W85" s="79"/>
      <c r="X85" s="104"/>
      <c r="Y85" s="116" t="str">
        <f t="shared" si="18"/>
        <v/>
      </c>
      <c r="Z85" s="62" t="str">
        <f t="shared" si="22"/>
        <v/>
      </c>
    </row>
    <row r="86" spans="1:26" s="12" customFormat="1" ht="65.099999999999994" customHeight="1" thickBot="1" x14ac:dyDescent="0.25">
      <c r="A86" s="13" t="s">
        <v>69</v>
      </c>
      <c r="B86" s="2"/>
      <c r="C86" s="2"/>
      <c r="D86" s="166" t="str">
        <f t="shared" si="19"/>
        <v xml:space="preserve"> / </v>
      </c>
      <c r="E86" s="67">
        <v>77</v>
      </c>
      <c r="F86" s="53"/>
      <c r="G86" s="54" t="str">
        <f>IF('(c) Copyricht DQS Gruppe 2024'!$XFD$3="© D Q S B IT 2020",IF(F86&lt;&gt;"",VLOOKUP(F86,TMSAETZE,2,),""),"Copyright verletzt")</f>
        <v/>
      </c>
      <c r="H86" s="13"/>
      <c r="I86" s="57" t="str">
        <f t="shared" si="13"/>
        <v/>
      </c>
      <c r="J86" s="58" t="str">
        <f t="shared" si="14"/>
        <v/>
      </c>
      <c r="K86" s="58" t="str">
        <f t="shared" si="15"/>
        <v/>
      </c>
      <c r="L86" s="58" t="str">
        <f t="shared" si="16"/>
        <v/>
      </c>
      <c r="M86" s="58" t="str">
        <f t="shared" si="17"/>
        <v/>
      </c>
      <c r="N86" s="33"/>
      <c r="O86" s="33"/>
      <c r="P86" s="106" t="str">
        <f t="shared" si="23"/>
        <v/>
      </c>
      <c r="Q86" s="156"/>
      <c r="R86" s="33">
        <v>0</v>
      </c>
      <c r="S86" s="156"/>
      <c r="T86" s="156"/>
      <c r="U86" s="63" t="str">
        <f t="shared" si="20"/>
        <v/>
      </c>
      <c r="V86" s="54" t="str">
        <f t="shared" si="21"/>
        <v/>
      </c>
      <c r="W86" s="79"/>
      <c r="X86" s="104"/>
      <c r="Y86" s="116" t="str">
        <f t="shared" si="18"/>
        <v/>
      </c>
      <c r="Z86" s="62" t="str">
        <f t="shared" si="22"/>
        <v/>
      </c>
    </row>
    <row r="87" spans="1:26" s="12" customFormat="1" ht="65.099999999999994" customHeight="1" thickBot="1" x14ac:dyDescent="0.25">
      <c r="A87" s="13" t="s">
        <v>69</v>
      </c>
      <c r="B87" s="2"/>
      <c r="C87" s="2"/>
      <c r="D87" s="166" t="str">
        <f t="shared" si="19"/>
        <v xml:space="preserve"> / </v>
      </c>
      <c r="E87" s="67">
        <v>78</v>
      </c>
      <c r="F87" s="53"/>
      <c r="G87" s="54" t="str">
        <f>IF('(c) Copyricht DQS Gruppe 2024'!$XFD$3="© D Q S B IT 2020",IF(F87&lt;&gt;"",VLOOKUP(F87,TMSAETZE,2,),""),"Copyright verletzt")</f>
        <v/>
      </c>
      <c r="H87" s="13"/>
      <c r="I87" s="57" t="str">
        <f t="shared" si="13"/>
        <v/>
      </c>
      <c r="J87" s="58" t="str">
        <f t="shared" si="14"/>
        <v/>
      </c>
      <c r="K87" s="58" t="str">
        <f t="shared" si="15"/>
        <v/>
      </c>
      <c r="L87" s="58" t="str">
        <f t="shared" si="16"/>
        <v/>
      </c>
      <c r="M87" s="58" t="str">
        <f t="shared" si="17"/>
        <v/>
      </c>
      <c r="N87" s="33"/>
      <c r="O87" s="33"/>
      <c r="P87" s="106" t="str">
        <f t="shared" si="23"/>
        <v/>
      </c>
      <c r="Q87" s="156"/>
      <c r="R87" s="33">
        <v>0</v>
      </c>
      <c r="S87" s="156"/>
      <c r="T87" s="156"/>
      <c r="U87" s="63" t="str">
        <f t="shared" si="20"/>
        <v/>
      </c>
      <c r="V87" s="54" t="str">
        <f t="shared" si="21"/>
        <v/>
      </c>
      <c r="W87" s="79"/>
      <c r="X87" s="104"/>
      <c r="Y87" s="116" t="str">
        <f t="shared" si="18"/>
        <v/>
      </c>
      <c r="Z87" s="62" t="str">
        <f t="shared" si="22"/>
        <v/>
      </c>
    </row>
    <row r="88" spans="1:26" s="12" customFormat="1" ht="65.099999999999994" customHeight="1" thickBot="1" x14ac:dyDescent="0.25">
      <c r="A88" s="13" t="s">
        <v>69</v>
      </c>
      <c r="B88" s="2"/>
      <c r="C88" s="2"/>
      <c r="D88" s="166" t="str">
        <f t="shared" si="19"/>
        <v xml:space="preserve"> / </v>
      </c>
      <c r="E88" s="67">
        <v>79</v>
      </c>
      <c r="F88" s="53"/>
      <c r="G88" s="54" t="str">
        <f>IF('(c) Copyricht DQS Gruppe 2024'!$XFD$3="© D Q S B IT 2020",IF(F88&lt;&gt;"",VLOOKUP(F88,TMSAETZE,2,),""),"Copyright verletzt")</f>
        <v/>
      </c>
      <c r="H88" s="13"/>
      <c r="I88" s="57" t="str">
        <f t="shared" si="13"/>
        <v/>
      </c>
      <c r="J88" s="58" t="str">
        <f t="shared" si="14"/>
        <v/>
      </c>
      <c r="K88" s="58" t="str">
        <f t="shared" si="15"/>
        <v/>
      </c>
      <c r="L88" s="58" t="str">
        <f t="shared" si="16"/>
        <v/>
      </c>
      <c r="M88" s="58" t="str">
        <f t="shared" si="17"/>
        <v/>
      </c>
      <c r="N88" s="33"/>
      <c r="O88" s="33"/>
      <c r="P88" s="106" t="str">
        <f t="shared" si="23"/>
        <v/>
      </c>
      <c r="Q88" s="156"/>
      <c r="R88" s="33">
        <v>0</v>
      </c>
      <c r="S88" s="156"/>
      <c r="T88" s="156"/>
      <c r="U88" s="63" t="str">
        <f t="shared" si="20"/>
        <v/>
      </c>
      <c r="V88" s="54" t="str">
        <f t="shared" si="21"/>
        <v/>
      </c>
      <c r="W88" s="79"/>
      <c r="X88" s="104"/>
      <c r="Y88" s="116" t="str">
        <f t="shared" si="18"/>
        <v/>
      </c>
      <c r="Z88" s="62" t="str">
        <f t="shared" si="22"/>
        <v/>
      </c>
    </row>
    <row r="89" spans="1:26" s="12" customFormat="1" ht="65.099999999999994" customHeight="1" thickBot="1" x14ac:dyDescent="0.25">
      <c r="A89" s="13" t="s">
        <v>69</v>
      </c>
      <c r="B89" s="2"/>
      <c r="C89" s="2"/>
      <c r="D89" s="166" t="str">
        <f t="shared" si="19"/>
        <v xml:space="preserve"> / </v>
      </c>
      <c r="E89" s="67">
        <v>80</v>
      </c>
      <c r="F89" s="53"/>
      <c r="G89" s="54" t="str">
        <f>IF('(c) Copyricht DQS Gruppe 2024'!$XFD$3="© D Q S B IT 2020",IF(F89&lt;&gt;"",VLOOKUP(F89,TMSAETZE,2,),""),"Copyright verletzt")</f>
        <v/>
      </c>
      <c r="H89" s="13"/>
      <c r="I89" s="57" t="str">
        <f t="shared" si="13"/>
        <v/>
      </c>
      <c r="J89" s="58" t="str">
        <f t="shared" si="14"/>
        <v/>
      </c>
      <c r="K89" s="58" t="str">
        <f t="shared" si="15"/>
        <v/>
      </c>
      <c r="L89" s="58" t="str">
        <f t="shared" si="16"/>
        <v/>
      </c>
      <c r="M89" s="58" t="str">
        <f t="shared" si="17"/>
        <v/>
      </c>
      <c r="N89" s="33"/>
      <c r="O89" s="33"/>
      <c r="P89" s="106" t="str">
        <f t="shared" si="23"/>
        <v/>
      </c>
      <c r="Q89" s="156"/>
      <c r="R89" s="33">
        <v>0</v>
      </c>
      <c r="S89" s="156"/>
      <c r="T89" s="156"/>
      <c r="U89" s="63" t="str">
        <f t="shared" si="20"/>
        <v/>
      </c>
      <c r="V89" s="54" t="str">
        <f t="shared" si="21"/>
        <v/>
      </c>
      <c r="W89" s="79"/>
      <c r="X89" s="104"/>
      <c r="Y89" s="116" t="str">
        <f t="shared" si="18"/>
        <v/>
      </c>
      <c r="Z89" s="62" t="str">
        <f t="shared" si="22"/>
        <v/>
      </c>
    </row>
    <row r="90" spans="1:26" s="12" customFormat="1" ht="65.099999999999994" customHeight="1" thickBot="1" x14ac:dyDescent="0.25">
      <c r="A90" s="13" t="s">
        <v>69</v>
      </c>
      <c r="B90" s="2"/>
      <c r="C90" s="2"/>
      <c r="D90" s="166" t="str">
        <f t="shared" si="19"/>
        <v xml:space="preserve"> / </v>
      </c>
      <c r="E90" s="67">
        <v>81</v>
      </c>
      <c r="F90" s="53"/>
      <c r="G90" s="54" t="str">
        <f>IF('(c) Copyricht DQS Gruppe 2024'!$XFD$3="© D Q S B IT 2020",IF(F90&lt;&gt;"",VLOOKUP(F90,TMSAETZE,2,),""),"Copyright verletzt")</f>
        <v/>
      </c>
      <c r="H90" s="13"/>
      <c r="I90" s="57" t="str">
        <f t="shared" si="13"/>
        <v/>
      </c>
      <c r="J90" s="58" t="str">
        <f t="shared" si="14"/>
        <v/>
      </c>
      <c r="K90" s="58" t="str">
        <f t="shared" si="15"/>
        <v/>
      </c>
      <c r="L90" s="58" t="str">
        <f t="shared" si="16"/>
        <v/>
      </c>
      <c r="M90" s="58" t="str">
        <f t="shared" si="17"/>
        <v/>
      </c>
      <c r="N90" s="33"/>
      <c r="O90" s="33"/>
      <c r="P90" s="106" t="str">
        <f t="shared" si="23"/>
        <v/>
      </c>
      <c r="Q90" s="156"/>
      <c r="R90" s="33">
        <v>0</v>
      </c>
      <c r="S90" s="156"/>
      <c r="T90" s="156"/>
      <c r="U90" s="63" t="str">
        <f t="shared" si="20"/>
        <v/>
      </c>
      <c r="V90" s="54" t="str">
        <f t="shared" si="21"/>
        <v/>
      </c>
      <c r="W90" s="79"/>
      <c r="X90" s="104"/>
      <c r="Y90" s="116" t="str">
        <f t="shared" si="18"/>
        <v/>
      </c>
      <c r="Z90" s="62" t="str">
        <f t="shared" si="22"/>
        <v/>
      </c>
    </row>
    <row r="91" spans="1:26" s="12" customFormat="1" ht="65.099999999999994" customHeight="1" thickBot="1" x14ac:dyDescent="0.25">
      <c r="A91" s="13" t="s">
        <v>69</v>
      </c>
      <c r="B91" s="2"/>
      <c r="C91" s="2"/>
      <c r="D91" s="166" t="str">
        <f t="shared" si="19"/>
        <v xml:space="preserve"> / </v>
      </c>
      <c r="E91" s="67">
        <v>82</v>
      </c>
      <c r="F91" s="53"/>
      <c r="G91" s="54" t="str">
        <f>IF('(c) Copyricht DQS Gruppe 2024'!$XFD$3="© D Q S B IT 2020",IF(F91&lt;&gt;"",VLOOKUP(F91,TMSAETZE,2,),""),"Copyright verletzt")</f>
        <v/>
      </c>
      <c r="H91" s="13"/>
      <c r="I91" s="57" t="str">
        <f t="shared" si="13"/>
        <v/>
      </c>
      <c r="J91" s="58" t="str">
        <f t="shared" si="14"/>
        <v/>
      </c>
      <c r="K91" s="58" t="str">
        <f t="shared" si="15"/>
        <v/>
      </c>
      <c r="L91" s="58" t="str">
        <f t="shared" si="16"/>
        <v/>
      </c>
      <c r="M91" s="58" t="str">
        <f t="shared" si="17"/>
        <v/>
      </c>
      <c r="N91" s="33"/>
      <c r="O91" s="33"/>
      <c r="P91" s="106" t="str">
        <f t="shared" si="23"/>
        <v/>
      </c>
      <c r="Q91" s="156"/>
      <c r="R91" s="33">
        <v>0</v>
      </c>
      <c r="S91" s="156"/>
      <c r="T91" s="156"/>
      <c r="U91" s="63" t="str">
        <f t="shared" si="20"/>
        <v/>
      </c>
      <c r="V91" s="54" t="str">
        <f t="shared" si="21"/>
        <v/>
      </c>
      <c r="W91" s="79"/>
      <c r="X91" s="104"/>
      <c r="Y91" s="116" t="str">
        <f t="shared" si="18"/>
        <v/>
      </c>
      <c r="Z91" s="62" t="str">
        <f t="shared" si="22"/>
        <v/>
      </c>
    </row>
    <row r="92" spans="1:26" s="12" customFormat="1" ht="65.099999999999994" customHeight="1" thickBot="1" x14ac:dyDescent="0.25">
      <c r="A92" s="13" t="s">
        <v>69</v>
      </c>
      <c r="B92" s="2"/>
      <c r="C92" s="2"/>
      <c r="D92" s="166" t="str">
        <f t="shared" si="19"/>
        <v xml:space="preserve"> / </v>
      </c>
      <c r="E92" s="67">
        <v>83</v>
      </c>
      <c r="F92" s="53"/>
      <c r="G92" s="54" t="str">
        <f>IF('(c) Copyricht DQS Gruppe 2024'!$XFD$3="© D Q S B IT 2020",IF(F92&lt;&gt;"",VLOOKUP(F92,TMSAETZE,2,),""),"Copyright verletzt")</f>
        <v/>
      </c>
      <c r="H92" s="13"/>
      <c r="I92" s="57" t="str">
        <f t="shared" si="13"/>
        <v/>
      </c>
      <c r="J92" s="58" t="str">
        <f t="shared" si="14"/>
        <v/>
      </c>
      <c r="K92" s="58" t="str">
        <f t="shared" si="15"/>
        <v/>
      </c>
      <c r="L92" s="58" t="str">
        <f t="shared" si="16"/>
        <v/>
      </c>
      <c r="M92" s="58" t="str">
        <f t="shared" si="17"/>
        <v/>
      </c>
      <c r="N92" s="33"/>
      <c r="O92" s="33"/>
      <c r="P92" s="106" t="str">
        <f t="shared" si="23"/>
        <v/>
      </c>
      <c r="Q92" s="156"/>
      <c r="R92" s="33">
        <v>0</v>
      </c>
      <c r="S92" s="156"/>
      <c r="T92" s="156"/>
      <c r="U92" s="63" t="str">
        <f t="shared" si="20"/>
        <v/>
      </c>
      <c r="V92" s="54" t="str">
        <f t="shared" si="21"/>
        <v/>
      </c>
      <c r="W92" s="79"/>
      <c r="X92" s="104"/>
      <c r="Y92" s="116" t="str">
        <f t="shared" si="18"/>
        <v/>
      </c>
      <c r="Z92" s="62" t="str">
        <f t="shared" si="22"/>
        <v/>
      </c>
    </row>
    <row r="93" spans="1:26" s="12" customFormat="1" ht="65.099999999999994" customHeight="1" thickBot="1" x14ac:dyDescent="0.25">
      <c r="A93" s="13" t="s">
        <v>69</v>
      </c>
      <c r="B93" s="2"/>
      <c r="C93" s="2"/>
      <c r="D93" s="166" t="str">
        <f t="shared" si="19"/>
        <v xml:space="preserve"> / </v>
      </c>
      <c r="E93" s="67">
        <v>84</v>
      </c>
      <c r="F93" s="53"/>
      <c r="G93" s="54" t="str">
        <f>IF('(c) Copyricht DQS Gruppe 2024'!$XFD$3="© D Q S B IT 2020",IF(F93&lt;&gt;"",VLOOKUP(F93,TMSAETZE,2,),""),"Copyright verletzt")</f>
        <v/>
      </c>
      <c r="H93" s="13"/>
      <c r="I93" s="57" t="str">
        <f t="shared" si="13"/>
        <v/>
      </c>
      <c r="J93" s="58" t="str">
        <f t="shared" si="14"/>
        <v/>
      </c>
      <c r="K93" s="58" t="str">
        <f t="shared" si="15"/>
        <v/>
      </c>
      <c r="L93" s="58" t="str">
        <f t="shared" si="16"/>
        <v/>
      </c>
      <c r="M93" s="58" t="str">
        <f t="shared" si="17"/>
        <v/>
      </c>
      <c r="N93" s="33"/>
      <c r="O93" s="33"/>
      <c r="P93" s="106" t="str">
        <f t="shared" si="23"/>
        <v/>
      </c>
      <c r="Q93" s="156"/>
      <c r="R93" s="33">
        <v>0</v>
      </c>
      <c r="S93" s="156"/>
      <c r="T93" s="156"/>
      <c r="U93" s="63" t="str">
        <f t="shared" si="20"/>
        <v/>
      </c>
      <c r="V93" s="54" t="str">
        <f t="shared" si="21"/>
        <v/>
      </c>
      <c r="W93" s="79"/>
      <c r="X93" s="104"/>
      <c r="Y93" s="116" t="str">
        <f t="shared" si="18"/>
        <v/>
      </c>
      <c r="Z93" s="62" t="str">
        <f t="shared" si="22"/>
        <v/>
      </c>
    </row>
    <row r="94" spans="1:26" s="12" customFormat="1" ht="65.099999999999994" customHeight="1" thickBot="1" x14ac:dyDescent="0.25">
      <c r="A94" s="13" t="s">
        <v>69</v>
      </c>
      <c r="B94" s="2"/>
      <c r="C94" s="2"/>
      <c r="D94" s="166" t="str">
        <f t="shared" si="19"/>
        <v xml:space="preserve"> / </v>
      </c>
      <c r="E94" s="67">
        <v>85</v>
      </c>
      <c r="F94" s="53"/>
      <c r="G94" s="54" t="str">
        <f>IF('(c) Copyricht DQS Gruppe 2024'!$XFD$3="© D Q S B IT 2020",IF(F94&lt;&gt;"",VLOOKUP(F94,TMSAETZE,2,),""),"Copyright verletzt")</f>
        <v/>
      </c>
      <c r="H94" s="13"/>
      <c r="I94" s="57" t="str">
        <f t="shared" si="13"/>
        <v/>
      </c>
      <c r="J94" s="58" t="str">
        <f t="shared" si="14"/>
        <v/>
      </c>
      <c r="K94" s="58" t="str">
        <f t="shared" si="15"/>
        <v/>
      </c>
      <c r="L94" s="58" t="str">
        <f t="shared" si="16"/>
        <v/>
      </c>
      <c r="M94" s="58" t="str">
        <f t="shared" si="17"/>
        <v/>
      </c>
      <c r="N94" s="33"/>
      <c r="O94" s="33"/>
      <c r="P94" s="106" t="str">
        <f t="shared" si="23"/>
        <v/>
      </c>
      <c r="Q94" s="156"/>
      <c r="R94" s="33">
        <v>0</v>
      </c>
      <c r="S94" s="156"/>
      <c r="T94" s="156"/>
      <c r="U94" s="63" t="str">
        <f t="shared" si="20"/>
        <v/>
      </c>
      <c r="V94" s="54" t="str">
        <f t="shared" si="21"/>
        <v/>
      </c>
      <c r="W94" s="79"/>
      <c r="X94" s="104"/>
      <c r="Y94" s="116" t="str">
        <f t="shared" si="18"/>
        <v/>
      </c>
      <c r="Z94" s="62" t="str">
        <f t="shared" si="22"/>
        <v/>
      </c>
    </row>
    <row r="95" spans="1:26" s="12" customFormat="1" ht="65.099999999999994" customHeight="1" thickBot="1" x14ac:dyDescent="0.25">
      <c r="A95" s="13" t="s">
        <v>69</v>
      </c>
      <c r="B95" s="2"/>
      <c r="C95" s="2"/>
      <c r="D95" s="166" t="str">
        <f t="shared" si="19"/>
        <v xml:space="preserve"> / </v>
      </c>
      <c r="E95" s="67">
        <v>86</v>
      </c>
      <c r="F95" s="53"/>
      <c r="G95" s="54" t="str">
        <f>IF('(c) Copyricht DQS Gruppe 2024'!$XFD$3="© D Q S B IT 2020",IF(F95&lt;&gt;"",VLOOKUP(F95,TMSAETZE,2,),""),"Copyright verletzt")</f>
        <v/>
      </c>
      <c r="H95" s="13"/>
      <c r="I95" s="57" t="str">
        <f t="shared" si="13"/>
        <v/>
      </c>
      <c r="J95" s="58" t="str">
        <f t="shared" si="14"/>
        <v/>
      </c>
      <c r="K95" s="58" t="str">
        <f t="shared" si="15"/>
        <v/>
      </c>
      <c r="L95" s="58" t="str">
        <f t="shared" si="16"/>
        <v/>
      </c>
      <c r="M95" s="58" t="str">
        <f t="shared" si="17"/>
        <v/>
      </c>
      <c r="N95" s="33"/>
      <c r="O95" s="33"/>
      <c r="P95" s="106" t="str">
        <f t="shared" si="23"/>
        <v/>
      </c>
      <c r="Q95" s="156"/>
      <c r="R95" s="33">
        <v>0</v>
      </c>
      <c r="S95" s="156"/>
      <c r="T95" s="156"/>
      <c r="U95" s="63" t="str">
        <f t="shared" si="20"/>
        <v/>
      </c>
      <c r="V95" s="54" t="str">
        <f t="shared" si="21"/>
        <v/>
      </c>
      <c r="W95" s="79"/>
      <c r="X95" s="104"/>
      <c r="Y95" s="116" t="str">
        <f t="shared" si="18"/>
        <v/>
      </c>
      <c r="Z95" s="62" t="str">
        <f t="shared" si="22"/>
        <v/>
      </c>
    </row>
    <row r="96" spans="1:26" s="12" customFormat="1" ht="65.099999999999994" customHeight="1" thickBot="1" x14ac:dyDescent="0.25">
      <c r="A96" s="13" t="s">
        <v>69</v>
      </c>
      <c r="B96" s="2"/>
      <c r="C96" s="2"/>
      <c r="D96" s="166" t="str">
        <f t="shared" si="19"/>
        <v xml:space="preserve"> / </v>
      </c>
      <c r="E96" s="67">
        <v>87</v>
      </c>
      <c r="F96" s="53"/>
      <c r="G96" s="54" t="str">
        <f>IF('(c) Copyricht DQS Gruppe 2024'!$XFD$3="© D Q S B IT 2020",IF(F96&lt;&gt;"",VLOOKUP(F96,TMSAETZE,2,),""),"Copyright verletzt")</f>
        <v/>
      </c>
      <c r="H96" s="13"/>
      <c r="I96" s="57" t="str">
        <f t="shared" si="13"/>
        <v/>
      </c>
      <c r="J96" s="58" t="str">
        <f t="shared" si="14"/>
        <v/>
      </c>
      <c r="K96" s="58" t="str">
        <f t="shared" si="15"/>
        <v/>
      </c>
      <c r="L96" s="58" t="str">
        <f t="shared" si="16"/>
        <v/>
      </c>
      <c r="M96" s="58" t="str">
        <f t="shared" si="17"/>
        <v/>
      </c>
      <c r="N96" s="33"/>
      <c r="O96" s="33"/>
      <c r="P96" s="106" t="str">
        <f t="shared" si="23"/>
        <v/>
      </c>
      <c r="Q96" s="156"/>
      <c r="R96" s="33">
        <v>0</v>
      </c>
      <c r="S96" s="156"/>
      <c r="T96" s="156"/>
      <c r="U96" s="63" t="str">
        <f t="shared" si="20"/>
        <v/>
      </c>
      <c r="V96" s="54" t="str">
        <f t="shared" si="21"/>
        <v/>
      </c>
      <c r="W96" s="79"/>
      <c r="X96" s="104"/>
      <c r="Y96" s="116" t="str">
        <f t="shared" si="18"/>
        <v/>
      </c>
      <c r="Z96" s="62" t="str">
        <f t="shared" si="22"/>
        <v/>
      </c>
    </row>
    <row r="97" spans="1:26" s="12" customFormat="1" ht="65.099999999999994" customHeight="1" thickBot="1" x14ac:dyDescent="0.25">
      <c r="A97" s="13" t="s">
        <v>69</v>
      </c>
      <c r="B97" s="2"/>
      <c r="C97" s="2"/>
      <c r="D97" s="166" t="str">
        <f t="shared" si="19"/>
        <v xml:space="preserve"> / </v>
      </c>
      <c r="E97" s="67">
        <v>88</v>
      </c>
      <c r="F97" s="53"/>
      <c r="G97" s="54" t="str">
        <f>IF('(c) Copyricht DQS Gruppe 2024'!$XFD$3="© D Q S B IT 2020",IF(F97&lt;&gt;"",VLOOKUP(F97,TMSAETZE,2,),""),"Copyright verletzt")</f>
        <v/>
      </c>
      <c r="H97" s="13"/>
      <c r="I97" s="57" t="str">
        <f t="shared" si="13"/>
        <v/>
      </c>
      <c r="J97" s="58" t="str">
        <f t="shared" si="14"/>
        <v/>
      </c>
      <c r="K97" s="58" t="str">
        <f t="shared" si="15"/>
        <v/>
      </c>
      <c r="L97" s="58" t="str">
        <f t="shared" si="16"/>
        <v/>
      </c>
      <c r="M97" s="58" t="str">
        <f t="shared" si="17"/>
        <v/>
      </c>
      <c r="N97" s="33"/>
      <c r="O97" s="33"/>
      <c r="P97" s="106" t="str">
        <f t="shared" si="23"/>
        <v/>
      </c>
      <c r="Q97" s="156"/>
      <c r="R97" s="33">
        <v>0</v>
      </c>
      <c r="S97" s="156"/>
      <c r="T97" s="156"/>
      <c r="U97" s="63" t="str">
        <f t="shared" si="20"/>
        <v/>
      </c>
      <c r="V97" s="54" t="str">
        <f t="shared" si="21"/>
        <v/>
      </c>
      <c r="W97" s="79"/>
      <c r="X97" s="104"/>
      <c r="Y97" s="116" t="str">
        <f t="shared" si="18"/>
        <v/>
      </c>
      <c r="Z97" s="62" t="str">
        <f t="shared" si="22"/>
        <v/>
      </c>
    </row>
    <row r="98" spans="1:26" s="12" customFormat="1" ht="65.099999999999994" customHeight="1" thickBot="1" x14ac:dyDescent="0.25">
      <c r="A98" s="13" t="s">
        <v>69</v>
      </c>
      <c r="B98" s="2"/>
      <c r="C98" s="2"/>
      <c r="D98" s="166" t="str">
        <f t="shared" si="19"/>
        <v xml:space="preserve"> / </v>
      </c>
      <c r="E98" s="67">
        <v>89</v>
      </c>
      <c r="F98" s="53"/>
      <c r="G98" s="54" t="str">
        <f>IF('(c) Copyricht DQS Gruppe 2024'!$XFD$3="© D Q S B IT 2020",IF(F98&lt;&gt;"",VLOOKUP(F98,TMSAETZE,2,),""),"Copyright verletzt")</f>
        <v/>
      </c>
      <c r="H98" s="13"/>
      <c r="I98" s="57" t="str">
        <f t="shared" si="13"/>
        <v/>
      </c>
      <c r="J98" s="58" t="str">
        <f t="shared" si="14"/>
        <v/>
      </c>
      <c r="K98" s="58" t="str">
        <f t="shared" si="15"/>
        <v/>
      </c>
      <c r="L98" s="58" t="str">
        <f t="shared" si="16"/>
        <v/>
      </c>
      <c r="M98" s="58" t="str">
        <f t="shared" si="17"/>
        <v/>
      </c>
      <c r="N98" s="33"/>
      <c r="O98" s="33"/>
      <c r="P98" s="106" t="str">
        <f t="shared" si="23"/>
        <v/>
      </c>
      <c r="Q98" s="156"/>
      <c r="R98" s="33">
        <v>0</v>
      </c>
      <c r="S98" s="156"/>
      <c r="T98" s="156"/>
      <c r="U98" s="63" t="str">
        <f t="shared" si="20"/>
        <v/>
      </c>
      <c r="V98" s="54" t="str">
        <f t="shared" si="21"/>
        <v/>
      </c>
      <c r="W98" s="79"/>
      <c r="X98" s="104"/>
      <c r="Y98" s="116" t="str">
        <f t="shared" si="18"/>
        <v/>
      </c>
      <c r="Z98" s="62" t="str">
        <f t="shared" si="22"/>
        <v/>
      </c>
    </row>
    <row r="99" spans="1:26" s="12" customFormat="1" ht="65.099999999999994" customHeight="1" thickBot="1" x14ac:dyDescent="0.25">
      <c r="A99" s="13" t="s">
        <v>69</v>
      </c>
      <c r="B99" s="2"/>
      <c r="C99" s="2"/>
      <c r="D99" s="166" t="str">
        <f t="shared" si="19"/>
        <v xml:space="preserve"> / </v>
      </c>
      <c r="E99" s="67">
        <v>90</v>
      </c>
      <c r="F99" s="53"/>
      <c r="G99" s="54" t="str">
        <f>IF('(c) Copyricht DQS Gruppe 2024'!$XFD$3="© D Q S B IT 2020",IF(F99&lt;&gt;"",VLOOKUP(F99,TMSAETZE,2,),""),"Copyright verletzt")</f>
        <v/>
      </c>
      <c r="H99" s="13"/>
      <c r="I99" s="57" t="str">
        <f t="shared" si="13"/>
        <v/>
      </c>
      <c r="J99" s="58" t="str">
        <f t="shared" si="14"/>
        <v/>
      </c>
      <c r="K99" s="58" t="str">
        <f t="shared" si="15"/>
        <v/>
      </c>
      <c r="L99" s="58" t="str">
        <f t="shared" si="16"/>
        <v/>
      </c>
      <c r="M99" s="58" t="str">
        <f t="shared" si="17"/>
        <v/>
      </c>
      <c r="N99" s="33"/>
      <c r="O99" s="33"/>
      <c r="P99" s="106" t="str">
        <f t="shared" si="23"/>
        <v/>
      </c>
      <c r="Q99" s="156"/>
      <c r="R99" s="33">
        <v>0</v>
      </c>
      <c r="S99" s="156"/>
      <c r="T99" s="156"/>
      <c r="U99" s="63" t="str">
        <f t="shared" si="20"/>
        <v/>
      </c>
      <c r="V99" s="54" t="str">
        <f t="shared" si="21"/>
        <v/>
      </c>
      <c r="W99" s="79"/>
      <c r="X99" s="104"/>
      <c r="Y99" s="116" t="str">
        <f t="shared" si="18"/>
        <v/>
      </c>
      <c r="Z99" s="62" t="str">
        <f t="shared" si="22"/>
        <v/>
      </c>
    </row>
    <row r="100" spans="1:26" s="12" customFormat="1" ht="65.099999999999994" customHeight="1" thickBot="1" x14ac:dyDescent="0.25">
      <c r="A100" s="13" t="s">
        <v>69</v>
      </c>
      <c r="B100" s="2"/>
      <c r="C100" s="2"/>
      <c r="D100" s="166" t="str">
        <f t="shared" si="19"/>
        <v xml:space="preserve"> / </v>
      </c>
      <c r="E100" s="67">
        <v>91</v>
      </c>
      <c r="F100" s="53"/>
      <c r="G100" s="54" t="str">
        <f>IF('(c) Copyricht DQS Gruppe 2024'!$XFD$3="© D Q S B IT 2020",IF(F100&lt;&gt;"",VLOOKUP(F100,TMSAETZE,2,),""),"Copyright verletzt")</f>
        <v/>
      </c>
      <c r="H100" s="13"/>
      <c r="I100" s="57" t="str">
        <f t="shared" si="13"/>
        <v/>
      </c>
      <c r="J100" s="58" t="str">
        <f t="shared" si="14"/>
        <v/>
      </c>
      <c r="K100" s="58" t="str">
        <f t="shared" si="15"/>
        <v/>
      </c>
      <c r="L100" s="58" t="str">
        <f t="shared" si="16"/>
        <v/>
      </c>
      <c r="M100" s="58" t="str">
        <f t="shared" si="17"/>
        <v/>
      </c>
      <c r="N100" s="33"/>
      <c r="O100" s="33"/>
      <c r="P100" s="106" t="str">
        <f t="shared" si="23"/>
        <v/>
      </c>
      <c r="Q100" s="156"/>
      <c r="R100" s="33">
        <v>0</v>
      </c>
      <c r="S100" s="156"/>
      <c r="T100" s="156"/>
      <c r="U100" s="63" t="str">
        <f t="shared" si="20"/>
        <v/>
      </c>
      <c r="V100" s="54" t="str">
        <f t="shared" si="21"/>
        <v/>
      </c>
      <c r="W100" s="79"/>
      <c r="X100" s="104"/>
      <c r="Y100" s="116" t="str">
        <f t="shared" si="18"/>
        <v/>
      </c>
      <c r="Z100" s="62" t="str">
        <f t="shared" si="22"/>
        <v/>
      </c>
    </row>
    <row r="101" spans="1:26" s="12" customFormat="1" ht="65.099999999999994" customHeight="1" thickBot="1" x14ac:dyDescent="0.25">
      <c r="A101" s="13" t="s">
        <v>69</v>
      </c>
      <c r="B101" s="2"/>
      <c r="C101" s="2"/>
      <c r="D101" s="166" t="str">
        <f t="shared" si="19"/>
        <v xml:space="preserve"> / </v>
      </c>
      <c r="E101" s="67">
        <v>92</v>
      </c>
      <c r="F101" s="53"/>
      <c r="G101" s="54" t="str">
        <f>IF('(c) Copyricht DQS Gruppe 2024'!$XFD$3="© D Q S B IT 2020",IF(F101&lt;&gt;"",VLOOKUP(F101,TMSAETZE,2,),""),"Copyright verletzt")</f>
        <v/>
      </c>
      <c r="H101" s="13"/>
      <c r="I101" s="57" t="str">
        <f t="shared" si="13"/>
        <v/>
      </c>
      <c r="J101" s="58" t="str">
        <f t="shared" si="14"/>
        <v/>
      </c>
      <c r="K101" s="58" t="str">
        <f t="shared" si="15"/>
        <v/>
      </c>
      <c r="L101" s="58" t="str">
        <f t="shared" si="16"/>
        <v/>
      </c>
      <c r="M101" s="58" t="str">
        <f t="shared" si="17"/>
        <v/>
      </c>
      <c r="N101" s="33"/>
      <c r="O101" s="33"/>
      <c r="P101" s="106" t="str">
        <f t="shared" si="23"/>
        <v/>
      </c>
      <c r="Q101" s="156"/>
      <c r="R101" s="33">
        <v>0</v>
      </c>
      <c r="S101" s="156"/>
      <c r="T101" s="156"/>
      <c r="U101" s="63" t="str">
        <f t="shared" si="20"/>
        <v/>
      </c>
      <c r="V101" s="54" t="str">
        <f t="shared" si="21"/>
        <v/>
      </c>
      <c r="W101" s="79"/>
      <c r="X101" s="104"/>
      <c r="Y101" s="116" t="str">
        <f t="shared" si="18"/>
        <v/>
      </c>
      <c r="Z101" s="62" t="str">
        <f t="shared" si="22"/>
        <v/>
      </c>
    </row>
    <row r="102" spans="1:26" s="12" customFormat="1" ht="65.099999999999994" customHeight="1" thickBot="1" x14ac:dyDescent="0.25">
      <c r="A102" s="13" t="s">
        <v>69</v>
      </c>
      <c r="B102" s="2"/>
      <c r="C102" s="2"/>
      <c r="D102" s="166" t="str">
        <f t="shared" si="19"/>
        <v xml:space="preserve"> / </v>
      </c>
      <c r="E102" s="67">
        <v>93</v>
      </c>
      <c r="F102" s="53"/>
      <c r="G102" s="54" t="str">
        <f>IF('(c) Copyricht DQS Gruppe 2024'!$XFD$3="© D Q S B IT 2020",IF(F102&lt;&gt;"",VLOOKUP(F102,TMSAETZE,2,),""),"Copyright verletzt")</f>
        <v/>
      </c>
      <c r="H102" s="13"/>
      <c r="I102" s="57" t="str">
        <f t="shared" si="13"/>
        <v/>
      </c>
      <c r="J102" s="58" t="str">
        <f t="shared" si="14"/>
        <v/>
      </c>
      <c r="K102" s="58" t="str">
        <f t="shared" si="15"/>
        <v/>
      </c>
      <c r="L102" s="58" t="str">
        <f t="shared" si="16"/>
        <v/>
      </c>
      <c r="M102" s="58" t="str">
        <f t="shared" si="17"/>
        <v/>
      </c>
      <c r="N102" s="33"/>
      <c r="O102" s="33"/>
      <c r="P102" s="106" t="str">
        <f t="shared" si="23"/>
        <v/>
      </c>
      <c r="Q102" s="156"/>
      <c r="R102" s="33">
        <v>0</v>
      </c>
      <c r="S102" s="156"/>
      <c r="T102" s="156"/>
      <c r="U102" s="63" t="str">
        <f t="shared" si="20"/>
        <v/>
      </c>
      <c r="V102" s="54" t="str">
        <f t="shared" si="21"/>
        <v/>
      </c>
      <c r="W102" s="79"/>
      <c r="X102" s="104"/>
      <c r="Y102" s="116" t="str">
        <f t="shared" si="18"/>
        <v/>
      </c>
      <c r="Z102" s="62" t="str">
        <f t="shared" si="22"/>
        <v/>
      </c>
    </row>
    <row r="103" spans="1:26" s="12" customFormat="1" ht="65.099999999999994" customHeight="1" thickBot="1" x14ac:dyDescent="0.25">
      <c r="A103" s="13" t="s">
        <v>69</v>
      </c>
      <c r="B103" s="2"/>
      <c r="C103" s="2"/>
      <c r="D103" s="166" t="str">
        <f t="shared" si="19"/>
        <v xml:space="preserve"> / </v>
      </c>
      <c r="E103" s="67">
        <v>94</v>
      </c>
      <c r="F103" s="53"/>
      <c r="G103" s="54" t="str">
        <f>IF('(c) Copyricht DQS Gruppe 2024'!$XFD$3="© D Q S B IT 2020",IF(F103&lt;&gt;"",VLOOKUP(F103,TMSAETZE,2,),""),"Copyright verletzt")</f>
        <v/>
      </c>
      <c r="H103" s="13"/>
      <c r="I103" s="57" t="str">
        <f t="shared" si="13"/>
        <v/>
      </c>
      <c r="J103" s="58" t="str">
        <f t="shared" si="14"/>
        <v/>
      </c>
      <c r="K103" s="58" t="str">
        <f t="shared" si="15"/>
        <v/>
      </c>
      <c r="L103" s="58" t="str">
        <f t="shared" si="16"/>
        <v/>
      </c>
      <c r="M103" s="58" t="str">
        <f t="shared" si="17"/>
        <v/>
      </c>
      <c r="N103" s="33"/>
      <c r="O103" s="33"/>
      <c r="P103" s="106" t="str">
        <f t="shared" si="23"/>
        <v/>
      </c>
      <c r="Q103" s="156"/>
      <c r="R103" s="33">
        <v>0</v>
      </c>
      <c r="S103" s="156"/>
      <c r="T103" s="156"/>
      <c r="U103" s="63" t="str">
        <f t="shared" si="20"/>
        <v/>
      </c>
      <c r="V103" s="54" t="str">
        <f t="shared" si="21"/>
        <v/>
      </c>
      <c r="W103" s="79"/>
      <c r="X103" s="104"/>
      <c r="Y103" s="116" t="str">
        <f t="shared" si="18"/>
        <v/>
      </c>
      <c r="Z103" s="62" t="str">
        <f t="shared" si="22"/>
        <v/>
      </c>
    </row>
    <row r="104" spans="1:26" s="12" customFormat="1" ht="65.099999999999994" customHeight="1" thickBot="1" x14ac:dyDescent="0.25">
      <c r="A104" s="13" t="s">
        <v>69</v>
      </c>
      <c r="B104" s="2"/>
      <c r="C104" s="2"/>
      <c r="D104" s="166" t="str">
        <f t="shared" si="19"/>
        <v xml:space="preserve"> / </v>
      </c>
      <c r="E104" s="67">
        <v>95</v>
      </c>
      <c r="F104" s="53"/>
      <c r="G104" s="54" t="str">
        <f>IF('(c) Copyricht DQS Gruppe 2024'!$XFD$3="© D Q S B IT 2020",IF(F104&lt;&gt;"",VLOOKUP(F104,TMSAETZE,2,),""),"Copyright verletzt")</f>
        <v/>
      </c>
      <c r="H104" s="13"/>
      <c r="I104" s="57" t="str">
        <f t="shared" si="13"/>
        <v/>
      </c>
      <c r="J104" s="58" t="str">
        <f t="shared" si="14"/>
        <v/>
      </c>
      <c r="K104" s="58" t="str">
        <f t="shared" si="15"/>
        <v/>
      </c>
      <c r="L104" s="58" t="str">
        <f t="shared" si="16"/>
        <v/>
      </c>
      <c r="M104" s="58" t="str">
        <f t="shared" si="17"/>
        <v/>
      </c>
      <c r="N104" s="33"/>
      <c r="O104" s="33"/>
      <c r="P104" s="106" t="str">
        <f t="shared" si="23"/>
        <v/>
      </c>
      <c r="Q104" s="156"/>
      <c r="R104" s="33">
        <v>0</v>
      </c>
      <c r="S104" s="156"/>
      <c r="T104" s="156"/>
      <c r="U104" s="63" t="str">
        <f t="shared" si="20"/>
        <v/>
      </c>
      <c r="V104" s="54" t="str">
        <f t="shared" si="21"/>
        <v/>
      </c>
      <c r="W104" s="79"/>
      <c r="X104" s="104"/>
      <c r="Y104" s="116" t="str">
        <f t="shared" si="18"/>
        <v/>
      </c>
      <c r="Z104" s="62" t="str">
        <f t="shared" si="22"/>
        <v/>
      </c>
    </row>
    <row r="105" spans="1:26" s="12" customFormat="1" ht="65.099999999999994" customHeight="1" thickBot="1" x14ac:dyDescent="0.25">
      <c r="A105" s="13" t="s">
        <v>69</v>
      </c>
      <c r="B105" s="2"/>
      <c r="C105" s="2"/>
      <c r="D105" s="166" t="str">
        <f t="shared" si="19"/>
        <v xml:space="preserve"> / </v>
      </c>
      <c r="E105" s="67">
        <v>96</v>
      </c>
      <c r="F105" s="53"/>
      <c r="G105" s="54" t="str">
        <f>IF('(c) Copyricht DQS Gruppe 2024'!$XFD$3="© D Q S B IT 2020",IF(F105&lt;&gt;"",VLOOKUP(F105,TMSAETZE,2,),""),"Copyright verletzt")</f>
        <v/>
      </c>
      <c r="H105" s="13"/>
      <c r="I105" s="57" t="str">
        <f t="shared" si="13"/>
        <v/>
      </c>
      <c r="J105" s="58" t="str">
        <f t="shared" si="14"/>
        <v/>
      </c>
      <c r="K105" s="58" t="str">
        <f t="shared" si="15"/>
        <v/>
      </c>
      <c r="L105" s="58" t="str">
        <f t="shared" si="16"/>
        <v/>
      </c>
      <c r="M105" s="58" t="str">
        <f t="shared" si="17"/>
        <v/>
      </c>
      <c r="N105" s="33"/>
      <c r="O105" s="33"/>
      <c r="P105" s="106" t="str">
        <f t="shared" si="23"/>
        <v/>
      </c>
      <c r="Q105" s="156"/>
      <c r="R105" s="33">
        <v>0</v>
      </c>
      <c r="S105" s="156"/>
      <c r="T105" s="156"/>
      <c r="U105" s="63" t="str">
        <f t="shared" si="20"/>
        <v/>
      </c>
      <c r="V105" s="54" t="str">
        <f t="shared" si="21"/>
        <v/>
      </c>
      <c r="W105" s="79"/>
      <c r="X105" s="104"/>
      <c r="Y105" s="116" t="str">
        <f t="shared" si="18"/>
        <v/>
      </c>
      <c r="Z105" s="62" t="str">
        <f t="shared" si="22"/>
        <v/>
      </c>
    </row>
    <row r="106" spans="1:26" s="12" customFormat="1" ht="65.099999999999994" customHeight="1" thickBot="1" x14ac:dyDescent="0.25">
      <c r="A106" s="13" t="s">
        <v>69</v>
      </c>
      <c r="B106" s="2"/>
      <c r="C106" s="2"/>
      <c r="D106" s="166" t="str">
        <f t="shared" si="19"/>
        <v xml:space="preserve"> / </v>
      </c>
      <c r="E106" s="67">
        <v>97</v>
      </c>
      <c r="F106" s="53"/>
      <c r="G106" s="54" t="str">
        <f>IF('(c) Copyricht DQS Gruppe 2024'!$XFD$3="© D Q S B IT 2020",IF(F106&lt;&gt;"",VLOOKUP(F106,TMSAETZE,2,),""),"Copyright verletzt")</f>
        <v/>
      </c>
      <c r="H106" s="13"/>
      <c r="I106" s="57" t="str">
        <f t="shared" si="13"/>
        <v/>
      </c>
      <c r="J106" s="58" t="str">
        <f t="shared" si="14"/>
        <v/>
      </c>
      <c r="K106" s="58" t="str">
        <f t="shared" si="15"/>
        <v/>
      </c>
      <c r="L106" s="58" t="str">
        <f t="shared" si="16"/>
        <v/>
      </c>
      <c r="M106" s="58" t="str">
        <f t="shared" si="17"/>
        <v/>
      </c>
      <c r="N106" s="33"/>
      <c r="O106" s="33"/>
      <c r="P106" s="106" t="str">
        <f t="shared" si="23"/>
        <v/>
      </c>
      <c r="Q106" s="156"/>
      <c r="R106" s="33">
        <v>0</v>
      </c>
      <c r="S106" s="156"/>
      <c r="T106" s="156"/>
      <c r="U106" s="63" t="str">
        <f t="shared" si="20"/>
        <v/>
      </c>
      <c r="V106" s="54" t="str">
        <f t="shared" si="21"/>
        <v/>
      </c>
      <c r="W106" s="79"/>
      <c r="X106" s="104"/>
      <c r="Y106" s="116" t="str">
        <f t="shared" si="18"/>
        <v/>
      </c>
      <c r="Z106" s="62" t="str">
        <f t="shared" si="22"/>
        <v/>
      </c>
    </row>
    <row r="107" spans="1:26" s="12" customFormat="1" ht="65.099999999999994" customHeight="1" thickBot="1" x14ac:dyDescent="0.25">
      <c r="A107" s="13" t="s">
        <v>69</v>
      </c>
      <c r="B107" s="2"/>
      <c r="C107" s="2"/>
      <c r="D107" s="166" t="str">
        <f t="shared" si="19"/>
        <v xml:space="preserve"> / </v>
      </c>
      <c r="E107" s="67">
        <v>98</v>
      </c>
      <c r="F107" s="53"/>
      <c r="G107" s="54" t="str">
        <f>IF('(c) Copyricht DQS Gruppe 2024'!$XFD$3="© D Q S B IT 2020",IF(F107&lt;&gt;"",VLOOKUP(F107,TMSAETZE,2,),""),"Copyright verletzt")</f>
        <v/>
      </c>
      <c r="H107" s="13"/>
      <c r="I107" s="57" t="str">
        <f t="shared" si="13"/>
        <v/>
      </c>
      <c r="J107" s="58" t="str">
        <f t="shared" si="14"/>
        <v/>
      </c>
      <c r="K107" s="58" t="str">
        <f t="shared" si="15"/>
        <v/>
      </c>
      <c r="L107" s="58" t="str">
        <f t="shared" si="16"/>
        <v/>
      </c>
      <c r="M107" s="58" t="str">
        <f t="shared" si="17"/>
        <v/>
      </c>
      <c r="N107" s="33"/>
      <c r="O107" s="33"/>
      <c r="P107" s="106" t="str">
        <f t="shared" si="23"/>
        <v/>
      </c>
      <c r="Q107" s="156"/>
      <c r="R107" s="33">
        <v>0</v>
      </c>
      <c r="S107" s="156"/>
      <c r="T107" s="156"/>
      <c r="U107" s="63" t="str">
        <f t="shared" si="20"/>
        <v/>
      </c>
      <c r="V107" s="54" t="str">
        <f t="shared" si="21"/>
        <v/>
      </c>
      <c r="W107" s="79"/>
      <c r="X107" s="104"/>
      <c r="Y107" s="116" t="str">
        <f t="shared" si="18"/>
        <v/>
      </c>
      <c r="Z107" s="62" t="str">
        <f t="shared" si="22"/>
        <v/>
      </c>
    </row>
    <row r="108" spans="1:26" s="12" customFormat="1" ht="65.099999999999994" customHeight="1" thickBot="1" x14ac:dyDescent="0.25">
      <c r="A108" s="13" t="s">
        <v>69</v>
      </c>
      <c r="B108" s="2"/>
      <c r="C108" s="2"/>
      <c r="D108" s="166" t="str">
        <f t="shared" si="19"/>
        <v xml:space="preserve"> / </v>
      </c>
      <c r="E108" s="67">
        <v>99</v>
      </c>
      <c r="F108" s="53"/>
      <c r="G108" s="54" t="str">
        <f>IF('(c) Copyricht DQS Gruppe 2024'!$XFD$3="© D Q S B IT 2020",IF(F108&lt;&gt;"",VLOOKUP(F108,TMSAETZE,2,),""),"Copyright verletzt")</f>
        <v/>
      </c>
      <c r="H108" s="13"/>
      <c r="I108" s="57" t="str">
        <f t="shared" si="13"/>
        <v/>
      </c>
      <c r="J108" s="58" t="str">
        <f t="shared" si="14"/>
        <v/>
      </c>
      <c r="K108" s="58" t="str">
        <f t="shared" si="15"/>
        <v/>
      </c>
      <c r="L108" s="58" t="str">
        <f t="shared" si="16"/>
        <v/>
      </c>
      <c r="M108" s="58" t="str">
        <f t="shared" si="17"/>
        <v/>
      </c>
      <c r="N108" s="33"/>
      <c r="O108" s="33"/>
      <c r="P108" s="106" t="str">
        <f t="shared" si="23"/>
        <v/>
      </c>
      <c r="Q108" s="156"/>
      <c r="R108" s="33">
        <v>0</v>
      </c>
      <c r="S108" s="156"/>
      <c r="T108" s="156"/>
      <c r="U108" s="63" t="str">
        <f t="shared" si="20"/>
        <v/>
      </c>
      <c r="V108" s="54" t="str">
        <f t="shared" si="21"/>
        <v/>
      </c>
      <c r="W108" s="79"/>
      <c r="X108" s="104"/>
      <c r="Y108" s="116" t="str">
        <f t="shared" si="18"/>
        <v/>
      </c>
      <c r="Z108" s="62" t="str">
        <f t="shared" si="22"/>
        <v/>
      </c>
    </row>
    <row r="109" spans="1:26" s="12" customFormat="1" ht="65.099999999999994" customHeight="1" thickBot="1" x14ac:dyDescent="0.25">
      <c r="A109" s="13" t="s">
        <v>69</v>
      </c>
      <c r="B109" s="2"/>
      <c r="C109" s="2"/>
      <c r="D109" s="166" t="str">
        <f t="shared" si="19"/>
        <v xml:space="preserve"> / </v>
      </c>
      <c r="E109" s="67">
        <v>100</v>
      </c>
      <c r="F109" s="53"/>
      <c r="G109" s="54" t="str">
        <f>IF('(c) Copyricht DQS Gruppe 2024'!$XFD$3="© D Q S B IT 2020",IF(F109&lt;&gt;"",VLOOKUP(F109,TMSAETZE,2,),""),"Copyright verletzt")</f>
        <v/>
      </c>
      <c r="H109" s="13"/>
      <c r="I109" s="57" t="str">
        <f t="shared" si="13"/>
        <v/>
      </c>
      <c r="J109" s="58" t="str">
        <f t="shared" si="14"/>
        <v/>
      </c>
      <c r="K109" s="58" t="str">
        <f t="shared" si="15"/>
        <v/>
      </c>
      <c r="L109" s="58" t="str">
        <f t="shared" si="16"/>
        <v/>
      </c>
      <c r="M109" s="58" t="str">
        <f t="shared" si="17"/>
        <v/>
      </c>
      <c r="N109" s="33"/>
      <c r="O109" s="33"/>
      <c r="P109" s="106" t="str">
        <f t="shared" si="23"/>
        <v/>
      </c>
      <c r="Q109" s="156"/>
      <c r="R109" s="33">
        <v>0</v>
      </c>
      <c r="S109" s="156"/>
      <c r="T109" s="156"/>
      <c r="U109" s="63" t="str">
        <f t="shared" si="20"/>
        <v/>
      </c>
      <c r="V109" s="54" t="str">
        <f t="shared" si="21"/>
        <v/>
      </c>
      <c r="W109" s="79"/>
      <c r="X109" s="104"/>
      <c r="Y109" s="116" t="str">
        <f t="shared" si="18"/>
        <v/>
      </c>
      <c r="Z109" s="62" t="str">
        <f t="shared" si="22"/>
        <v/>
      </c>
    </row>
    <row r="110" spans="1:26" s="12" customFormat="1" ht="65.099999999999994" customHeight="1" thickBot="1" x14ac:dyDescent="0.25">
      <c r="A110" s="13" t="s">
        <v>69</v>
      </c>
      <c r="B110" s="2"/>
      <c r="C110" s="2"/>
      <c r="D110" s="166" t="str">
        <f t="shared" si="19"/>
        <v xml:space="preserve"> / </v>
      </c>
      <c r="E110" s="67">
        <v>101</v>
      </c>
      <c r="F110" s="53"/>
      <c r="G110" s="54" t="str">
        <f>IF('(c) Copyricht DQS Gruppe 2024'!$XFD$3="© D Q S B IT 2020",IF(F110&lt;&gt;"",VLOOKUP(F110,TMSAETZE,2,),""),"Copyright verletzt")</f>
        <v/>
      </c>
      <c r="H110" s="13"/>
      <c r="I110" s="57" t="str">
        <f t="shared" si="13"/>
        <v/>
      </c>
      <c r="J110" s="58" t="str">
        <f t="shared" si="14"/>
        <v/>
      </c>
      <c r="K110" s="58" t="str">
        <f t="shared" si="15"/>
        <v/>
      </c>
      <c r="L110" s="58" t="str">
        <f t="shared" si="16"/>
        <v/>
      </c>
      <c r="M110" s="58" t="str">
        <f t="shared" si="17"/>
        <v/>
      </c>
      <c r="N110" s="33"/>
      <c r="O110" s="33"/>
      <c r="P110" s="106" t="str">
        <f t="shared" si="23"/>
        <v/>
      </c>
      <c r="Q110" s="156"/>
      <c r="R110" s="33">
        <v>0</v>
      </c>
      <c r="S110" s="156"/>
      <c r="T110" s="156"/>
      <c r="U110" s="63" t="str">
        <f t="shared" si="20"/>
        <v/>
      </c>
      <c r="V110" s="54" t="str">
        <f t="shared" si="21"/>
        <v/>
      </c>
      <c r="W110" s="79"/>
      <c r="X110" s="104"/>
      <c r="Y110" s="116" t="str">
        <f t="shared" si="18"/>
        <v/>
      </c>
      <c r="Z110" s="62" t="str">
        <f t="shared" si="22"/>
        <v/>
      </c>
    </row>
    <row r="111" spans="1:26" s="12" customFormat="1" ht="65.099999999999994" customHeight="1" thickBot="1" x14ac:dyDescent="0.25">
      <c r="A111" s="13" t="s">
        <v>69</v>
      </c>
      <c r="B111" s="2"/>
      <c r="C111" s="2"/>
      <c r="D111" s="166" t="str">
        <f t="shared" si="19"/>
        <v xml:space="preserve"> / </v>
      </c>
      <c r="E111" s="67">
        <v>102</v>
      </c>
      <c r="F111" s="53"/>
      <c r="G111" s="54" t="str">
        <f>IF('(c) Copyricht DQS Gruppe 2024'!$XFD$3="© D Q S B IT 2020",IF(F111&lt;&gt;"",VLOOKUP(F111,TMSAETZE,2,),""),"Copyright verletzt")</f>
        <v/>
      </c>
      <c r="H111" s="13"/>
      <c r="I111" s="57" t="str">
        <f t="shared" si="13"/>
        <v/>
      </c>
      <c r="J111" s="58" t="str">
        <f t="shared" si="14"/>
        <v/>
      </c>
      <c r="K111" s="58" t="str">
        <f t="shared" si="15"/>
        <v/>
      </c>
      <c r="L111" s="58" t="str">
        <f t="shared" si="16"/>
        <v/>
      </c>
      <c r="M111" s="58" t="str">
        <f t="shared" si="17"/>
        <v/>
      </c>
      <c r="N111" s="33"/>
      <c r="O111" s="33"/>
      <c r="P111" s="106" t="str">
        <f t="shared" si="23"/>
        <v/>
      </c>
      <c r="Q111" s="156"/>
      <c r="R111" s="33">
        <v>0</v>
      </c>
      <c r="S111" s="156"/>
      <c r="T111" s="156"/>
      <c r="U111" s="63" t="str">
        <f t="shared" si="20"/>
        <v/>
      </c>
      <c r="V111" s="54" t="str">
        <f t="shared" si="21"/>
        <v/>
      </c>
      <c r="W111" s="79"/>
      <c r="X111" s="104"/>
      <c r="Y111" s="116" t="str">
        <f t="shared" si="18"/>
        <v/>
      </c>
      <c r="Z111" s="62" t="str">
        <f t="shared" si="22"/>
        <v/>
      </c>
    </row>
    <row r="112" spans="1:26" s="12" customFormat="1" ht="65.099999999999994" customHeight="1" thickBot="1" x14ac:dyDescent="0.25">
      <c r="A112" s="13" t="s">
        <v>69</v>
      </c>
      <c r="B112" s="2"/>
      <c r="C112" s="2"/>
      <c r="D112" s="166" t="str">
        <f t="shared" si="19"/>
        <v xml:space="preserve"> / </v>
      </c>
      <c r="E112" s="67">
        <v>103</v>
      </c>
      <c r="F112" s="53"/>
      <c r="G112" s="54" t="str">
        <f>IF('(c) Copyricht DQS Gruppe 2024'!$XFD$3="© D Q S B IT 2020",IF(F112&lt;&gt;"",VLOOKUP(F112,TMSAETZE,2,),""),"Copyright verletzt")</f>
        <v/>
      </c>
      <c r="H112" s="13"/>
      <c r="I112" s="57" t="str">
        <f t="shared" si="13"/>
        <v/>
      </c>
      <c r="J112" s="58" t="str">
        <f t="shared" si="14"/>
        <v/>
      </c>
      <c r="K112" s="58" t="str">
        <f t="shared" si="15"/>
        <v/>
      </c>
      <c r="L112" s="58" t="str">
        <f t="shared" si="16"/>
        <v/>
      </c>
      <c r="M112" s="58" t="str">
        <f t="shared" si="17"/>
        <v/>
      </c>
      <c r="N112" s="33"/>
      <c r="O112" s="33"/>
      <c r="P112" s="106" t="str">
        <f t="shared" si="23"/>
        <v/>
      </c>
      <c r="Q112" s="156"/>
      <c r="R112" s="33">
        <v>0</v>
      </c>
      <c r="S112" s="156"/>
      <c r="T112" s="156"/>
      <c r="U112" s="63" t="str">
        <f t="shared" si="20"/>
        <v/>
      </c>
      <c r="V112" s="54" t="str">
        <f t="shared" si="21"/>
        <v/>
      </c>
      <c r="W112" s="79"/>
      <c r="X112" s="104"/>
      <c r="Y112" s="116" t="str">
        <f t="shared" si="18"/>
        <v/>
      </c>
      <c r="Z112" s="62" t="str">
        <f t="shared" si="22"/>
        <v/>
      </c>
    </row>
    <row r="113" spans="1:26" s="12" customFormat="1" ht="65.099999999999994" customHeight="1" thickBot="1" x14ac:dyDescent="0.25">
      <c r="A113" s="13" t="s">
        <v>69</v>
      </c>
      <c r="B113" s="2"/>
      <c r="C113" s="2"/>
      <c r="D113" s="166" t="str">
        <f t="shared" si="19"/>
        <v xml:space="preserve"> / </v>
      </c>
      <c r="E113" s="67">
        <v>104</v>
      </c>
      <c r="F113" s="53"/>
      <c r="G113" s="54" t="str">
        <f>IF('(c) Copyricht DQS Gruppe 2024'!$XFD$3="© D Q S B IT 2020",IF(F113&lt;&gt;"",VLOOKUP(F113,TMSAETZE,2,),""),"Copyright verletzt")</f>
        <v/>
      </c>
      <c r="H113" s="13"/>
      <c r="I113" s="57" t="str">
        <f t="shared" si="13"/>
        <v/>
      </c>
      <c r="J113" s="58" t="str">
        <f t="shared" si="14"/>
        <v/>
      </c>
      <c r="K113" s="58" t="str">
        <f t="shared" si="15"/>
        <v/>
      </c>
      <c r="L113" s="58" t="str">
        <f t="shared" si="16"/>
        <v/>
      </c>
      <c r="M113" s="58" t="str">
        <f t="shared" si="17"/>
        <v/>
      </c>
      <c r="N113" s="33"/>
      <c r="O113" s="33"/>
      <c r="P113" s="106" t="str">
        <f t="shared" si="23"/>
        <v/>
      </c>
      <c r="Q113" s="156"/>
      <c r="R113" s="33">
        <v>0</v>
      </c>
      <c r="S113" s="156"/>
      <c r="T113" s="156"/>
      <c r="U113" s="63" t="str">
        <f t="shared" si="20"/>
        <v/>
      </c>
      <c r="V113" s="54" t="str">
        <f t="shared" si="21"/>
        <v/>
      </c>
      <c r="W113" s="79"/>
      <c r="X113" s="104"/>
      <c r="Y113" s="116" t="str">
        <f t="shared" si="18"/>
        <v/>
      </c>
      <c r="Z113" s="62" t="str">
        <f t="shared" si="22"/>
        <v/>
      </c>
    </row>
    <row r="114" spans="1:26" s="12" customFormat="1" ht="65.099999999999994" customHeight="1" thickBot="1" x14ac:dyDescent="0.25">
      <c r="A114" s="13" t="s">
        <v>69</v>
      </c>
      <c r="B114" s="2"/>
      <c r="C114" s="2"/>
      <c r="D114" s="166" t="str">
        <f t="shared" si="19"/>
        <v xml:space="preserve"> / </v>
      </c>
      <c r="E114" s="67">
        <v>105</v>
      </c>
      <c r="F114" s="53"/>
      <c r="G114" s="54" t="str">
        <f>IF('(c) Copyricht DQS Gruppe 2024'!$XFD$3="© D Q S B IT 2020",IF(F114&lt;&gt;"",VLOOKUP(F114,TMSAETZE,2,),""),"Copyright verletzt")</f>
        <v/>
      </c>
      <c r="H114" s="13"/>
      <c r="I114" s="57" t="str">
        <f t="shared" si="13"/>
        <v/>
      </c>
      <c r="J114" s="58" t="str">
        <f t="shared" si="14"/>
        <v/>
      </c>
      <c r="K114" s="58" t="str">
        <f t="shared" si="15"/>
        <v/>
      </c>
      <c r="L114" s="58" t="str">
        <f t="shared" si="16"/>
        <v/>
      </c>
      <c r="M114" s="58" t="str">
        <f t="shared" si="17"/>
        <v/>
      </c>
      <c r="N114" s="33"/>
      <c r="O114" s="33"/>
      <c r="P114" s="106" t="str">
        <f t="shared" si="23"/>
        <v/>
      </c>
      <c r="Q114" s="156"/>
      <c r="R114" s="33">
        <v>0</v>
      </c>
      <c r="S114" s="156"/>
      <c r="T114" s="156"/>
      <c r="U114" s="63" t="str">
        <f t="shared" si="20"/>
        <v/>
      </c>
      <c r="V114" s="54" t="str">
        <f t="shared" si="21"/>
        <v/>
      </c>
      <c r="W114" s="79"/>
      <c r="X114" s="104"/>
      <c r="Y114" s="116" t="str">
        <f t="shared" si="18"/>
        <v/>
      </c>
      <c r="Z114" s="62" t="str">
        <f t="shared" si="22"/>
        <v/>
      </c>
    </row>
    <row r="115" spans="1:26" s="12" customFormat="1" ht="65.099999999999994" customHeight="1" thickBot="1" x14ac:dyDescent="0.25">
      <c r="A115" s="13" t="s">
        <v>69</v>
      </c>
      <c r="B115" s="2"/>
      <c r="C115" s="2"/>
      <c r="D115" s="166" t="str">
        <f t="shared" si="19"/>
        <v xml:space="preserve"> / </v>
      </c>
      <c r="E115" s="67">
        <v>106</v>
      </c>
      <c r="F115" s="53"/>
      <c r="G115" s="54" t="str">
        <f>IF('(c) Copyricht DQS Gruppe 2024'!$XFD$3="© D Q S B IT 2020",IF(F115&lt;&gt;"",VLOOKUP(F115,TMSAETZE,2,),""),"Copyright verletzt")</f>
        <v/>
      </c>
      <c r="H115" s="13"/>
      <c r="I115" s="57" t="str">
        <f t="shared" si="13"/>
        <v/>
      </c>
      <c r="J115" s="58" t="str">
        <f t="shared" si="14"/>
        <v/>
      </c>
      <c r="K115" s="58" t="str">
        <f t="shared" si="15"/>
        <v/>
      </c>
      <c r="L115" s="58" t="str">
        <f t="shared" si="16"/>
        <v/>
      </c>
      <c r="M115" s="58" t="str">
        <f t="shared" si="17"/>
        <v/>
      </c>
      <c r="N115" s="33"/>
      <c r="O115" s="33"/>
      <c r="P115" s="106" t="str">
        <f t="shared" si="23"/>
        <v/>
      </c>
      <c r="Q115" s="156"/>
      <c r="R115" s="33">
        <v>0</v>
      </c>
      <c r="S115" s="156"/>
      <c r="T115" s="156"/>
      <c r="U115" s="63" t="str">
        <f t="shared" si="20"/>
        <v/>
      </c>
      <c r="V115" s="54" t="str">
        <f t="shared" si="21"/>
        <v/>
      </c>
      <c r="W115" s="79"/>
      <c r="X115" s="104"/>
      <c r="Y115" s="116" t="str">
        <f t="shared" si="18"/>
        <v/>
      </c>
      <c r="Z115" s="62" t="str">
        <f t="shared" si="22"/>
        <v/>
      </c>
    </row>
    <row r="116" spans="1:26" s="12" customFormat="1" ht="65.099999999999994" customHeight="1" thickBot="1" x14ac:dyDescent="0.25">
      <c r="A116" s="13" t="s">
        <v>69</v>
      </c>
      <c r="B116" s="2"/>
      <c r="C116" s="2"/>
      <c r="D116" s="166" t="str">
        <f t="shared" si="19"/>
        <v xml:space="preserve"> / </v>
      </c>
      <c r="E116" s="67">
        <v>107</v>
      </c>
      <c r="F116" s="53"/>
      <c r="G116" s="54" t="str">
        <f>IF('(c) Copyricht DQS Gruppe 2024'!$XFD$3="© D Q S B IT 2020",IF(F116&lt;&gt;"",VLOOKUP(F116,TMSAETZE,2,),""),"Copyright verletzt")</f>
        <v/>
      </c>
      <c r="H116" s="13"/>
      <c r="I116" s="57" t="str">
        <f t="shared" si="13"/>
        <v/>
      </c>
      <c r="J116" s="58" t="str">
        <f t="shared" si="14"/>
        <v/>
      </c>
      <c r="K116" s="58" t="str">
        <f t="shared" si="15"/>
        <v/>
      </c>
      <c r="L116" s="58" t="str">
        <f t="shared" si="16"/>
        <v/>
      </c>
      <c r="M116" s="58" t="str">
        <f t="shared" si="17"/>
        <v/>
      </c>
      <c r="N116" s="33"/>
      <c r="O116" s="33"/>
      <c r="P116" s="106" t="str">
        <f t="shared" si="23"/>
        <v/>
      </c>
      <c r="Q116" s="156"/>
      <c r="R116" s="33">
        <v>0</v>
      </c>
      <c r="S116" s="156"/>
      <c r="T116" s="156"/>
      <c r="U116" s="63" t="str">
        <f t="shared" si="20"/>
        <v/>
      </c>
      <c r="V116" s="54" t="str">
        <f t="shared" si="21"/>
        <v/>
      </c>
      <c r="W116" s="79"/>
      <c r="X116" s="104"/>
      <c r="Y116" s="116" t="str">
        <f t="shared" si="18"/>
        <v/>
      </c>
      <c r="Z116" s="62" t="str">
        <f t="shared" si="22"/>
        <v/>
      </c>
    </row>
    <row r="117" spans="1:26" s="12" customFormat="1" ht="65.099999999999994" customHeight="1" thickBot="1" x14ac:dyDescent="0.25">
      <c r="A117" s="13" t="s">
        <v>69</v>
      </c>
      <c r="B117" s="2"/>
      <c r="C117" s="2"/>
      <c r="D117" s="166" t="str">
        <f t="shared" si="19"/>
        <v xml:space="preserve"> / </v>
      </c>
      <c r="E117" s="67">
        <v>108</v>
      </c>
      <c r="F117" s="53"/>
      <c r="G117" s="54" t="str">
        <f>IF('(c) Copyricht DQS Gruppe 2024'!$XFD$3="© D Q S B IT 2020",IF(F117&lt;&gt;"",VLOOKUP(F117,TMSAETZE,2,),""),"Copyright verletzt")</f>
        <v/>
      </c>
      <c r="H117" s="13"/>
      <c r="I117" s="57" t="str">
        <f t="shared" si="13"/>
        <v/>
      </c>
      <c r="J117" s="58" t="str">
        <f t="shared" si="14"/>
        <v/>
      </c>
      <c r="K117" s="58" t="str">
        <f t="shared" si="15"/>
        <v/>
      </c>
      <c r="L117" s="58" t="str">
        <f t="shared" si="16"/>
        <v/>
      </c>
      <c r="M117" s="58" t="str">
        <f t="shared" si="17"/>
        <v/>
      </c>
      <c r="N117" s="33"/>
      <c r="O117" s="33"/>
      <c r="P117" s="106" t="str">
        <f t="shared" si="23"/>
        <v/>
      </c>
      <c r="Q117" s="156"/>
      <c r="R117" s="33">
        <v>0</v>
      </c>
      <c r="S117" s="156"/>
      <c r="T117" s="156"/>
      <c r="U117" s="63" t="str">
        <f t="shared" si="20"/>
        <v/>
      </c>
      <c r="V117" s="54" t="str">
        <f t="shared" si="21"/>
        <v/>
      </c>
      <c r="W117" s="79"/>
      <c r="X117" s="104"/>
      <c r="Y117" s="116" t="str">
        <f t="shared" si="18"/>
        <v/>
      </c>
      <c r="Z117" s="62" t="str">
        <f t="shared" si="22"/>
        <v/>
      </c>
    </row>
    <row r="118" spans="1:26" s="12" customFormat="1" ht="65.099999999999994" customHeight="1" thickBot="1" x14ac:dyDescent="0.25">
      <c r="A118" s="13" t="s">
        <v>69</v>
      </c>
      <c r="B118" s="2"/>
      <c r="C118" s="2"/>
      <c r="D118" s="166" t="str">
        <f t="shared" si="19"/>
        <v xml:space="preserve"> / </v>
      </c>
      <c r="E118" s="67">
        <v>109</v>
      </c>
      <c r="F118" s="53"/>
      <c r="G118" s="54" t="str">
        <f>IF('(c) Copyricht DQS Gruppe 2024'!$XFD$3="© D Q S B IT 2020",IF(F118&lt;&gt;"",VLOOKUP(F118,TMSAETZE,2,),""),"Copyright verletzt")</f>
        <v/>
      </c>
      <c r="H118" s="13"/>
      <c r="I118" s="57" t="str">
        <f t="shared" si="13"/>
        <v/>
      </c>
      <c r="J118" s="58" t="str">
        <f t="shared" si="14"/>
        <v/>
      </c>
      <c r="K118" s="58" t="str">
        <f t="shared" si="15"/>
        <v/>
      </c>
      <c r="L118" s="58" t="str">
        <f t="shared" si="16"/>
        <v/>
      </c>
      <c r="M118" s="58" t="str">
        <f t="shared" si="17"/>
        <v/>
      </c>
      <c r="N118" s="33"/>
      <c r="O118" s="33"/>
      <c r="P118" s="106" t="str">
        <f t="shared" si="23"/>
        <v/>
      </c>
      <c r="Q118" s="156"/>
      <c r="R118" s="33">
        <v>0</v>
      </c>
      <c r="S118" s="156"/>
      <c r="T118" s="156"/>
      <c r="U118" s="63" t="str">
        <f t="shared" si="20"/>
        <v/>
      </c>
      <c r="V118" s="54" t="str">
        <f t="shared" si="21"/>
        <v/>
      </c>
      <c r="W118" s="79"/>
      <c r="X118" s="104"/>
      <c r="Y118" s="116" t="str">
        <f t="shared" si="18"/>
        <v/>
      </c>
      <c r="Z118" s="62" t="str">
        <f t="shared" si="22"/>
        <v/>
      </c>
    </row>
    <row r="119" spans="1:26" s="12" customFormat="1" ht="65.099999999999994" customHeight="1" thickBot="1" x14ac:dyDescent="0.25">
      <c r="A119" s="13" t="s">
        <v>69</v>
      </c>
      <c r="B119" s="2"/>
      <c r="C119" s="2"/>
      <c r="D119" s="166" t="str">
        <f t="shared" si="19"/>
        <v xml:space="preserve"> / </v>
      </c>
      <c r="E119" s="67">
        <v>110</v>
      </c>
      <c r="F119" s="53"/>
      <c r="G119" s="54" t="str">
        <f>IF('(c) Copyricht DQS Gruppe 2024'!$XFD$3="© D Q S B IT 2020",IF(F119&lt;&gt;"",VLOOKUP(F119,TMSAETZE,2,),""),"Copyright verletzt")</f>
        <v/>
      </c>
      <c r="H119" s="13"/>
      <c r="I119" s="57" t="str">
        <f t="shared" si="13"/>
        <v/>
      </c>
      <c r="J119" s="58" t="str">
        <f t="shared" si="14"/>
        <v/>
      </c>
      <c r="K119" s="58" t="str">
        <f t="shared" si="15"/>
        <v/>
      </c>
      <c r="L119" s="58" t="str">
        <f t="shared" si="16"/>
        <v/>
      </c>
      <c r="M119" s="58" t="str">
        <f t="shared" si="17"/>
        <v/>
      </c>
      <c r="N119" s="33"/>
      <c r="O119" s="33"/>
      <c r="P119" s="106" t="str">
        <f t="shared" si="23"/>
        <v/>
      </c>
      <c r="Q119" s="156"/>
      <c r="R119" s="33">
        <v>0</v>
      </c>
      <c r="S119" s="156"/>
      <c r="T119" s="156"/>
      <c r="U119" s="63" t="str">
        <f t="shared" si="20"/>
        <v/>
      </c>
      <c r="V119" s="54" t="str">
        <f t="shared" si="21"/>
        <v/>
      </c>
      <c r="W119" s="79"/>
      <c r="X119" s="104"/>
      <c r="Y119" s="116" t="str">
        <f t="shared" si="18"/>
        <v/>
      </c>
      <c r="Z119" s="62" t="str">
        <f t="shared" si="22"/>
        <v/>
      </c>
    </row>
    <row r="120" spans="1:26" s="12" customFormat="1" ht="65.099999999999994" customHeight="1" thickBot="1" x14ac:dyDescent="0.25">
      <c r="A120" s="13" t="s">
        <v>69</v>
      </c>
      <c r="B120" s="2"/>
      <c r="C120" s="2"/>
      <c r="D120" s="166" t="str">
        <f t="shared" si="19"/>
        <v xml:space="preserve"> / </v>
      </c>
      <c r="E120" s="67">
        <v>111</v>
      </c>
      <c r="F120" s="53"/>
      <c r="G120" s="54" t="str">
        <f>IF('(c) Copyricht DQS Gruppe 2024'!$XFD$3="© D Q S B IT 2020",IF(F120&lt;&gt;"",VLOOKUP(F120,TMSAETZE,2,),""),"Copyright verletzt")</f>
        <v/>
      </c>
      <c r="H120" s="13"/>
      <c r="I120" s="57" t="str">
        <f t="shared" si="13"/>
        <v/>
      </c>
      <c r="J120" s="58" t="str">
        <f t="shared" si="14"/>
        <v/>
      </c>
      <c r="K120" s="58" t="str">
        <f t="shared" si="15"/>
        <v/>
      </c>
      <c r="L120" s="58" t="str">
        <f t="shared" si="16"/>
        <v/>
      </c>
      <c r="M120" s="58" t="str">
        <f t="shared" si="17"/>
        <v/>
      </c>
      <c r="N120" s="33"/>
      <c r="O120" s="33"/>
      <c r="P120" s="106" t="str">
        <f t="shared" si="23"/>
        <v/>
      </c>
      <c r="Q120" s="156"/>
      <c r="R120" s="33">
        <v>0</v>
      </c>
      <c r="S120" s="156"/>
      <c r="T120" s="156"/>
      <c r="U120" s="63" t="str">
        <f t="shared" si="20"/>
        <v/>
      </c>
      <c r="V120" s="54" t="str">
        <f t="shared" si="21"/>
        <v/>
      </c>
      <c r="W120" s="79"/>
      <c r="X120" s="104"/>
      <c r="Y120" s="116" t="str">
        <f t="shared" si="18"/>
        <v/>
      </c>
      <c r="Z120" s="62" t="str">
        <f t="shared" si="22"/>
        <v/>
      </c>
    </row>
    <row r="121" spans="1:26" s="12" customFormat="1" ht="65.099999999999994" customHeight="1" thickBot="1" x14ac:dyDescent="0.25">
      <c r="A121" s="13" t="s">
        <v>69</v>
      </c>
      <c r="B121" s="2"/>
      <c r="C121" s="2"/>
      <c r="D121" s="166" t="str">
        <f t="shared" si="19"/>
        <v xml:space="preserve"> / </v>
      </c>
      <c r="E121" s="67">
        <v>112</v>
      </c>
      <c r="F121" s="53"/>
      <c r="G121" s="54" t="str">
        <f>IF('(c) Copyricht DQS Gruppe 2024'!$XFD$3="© D Q S B IT 2020",IF(F121&lt;&gt;"",VLOOKUP(F121,TMSAETZE,2,),""),"Copyright verletzt")</f>
        <v/>
      </c>
      <c r="H121" s="13"/>
      <c r="I121" s="57" t="str">
        <f t="shared" si="13"/>
        <v/>
      </c>
      <c r="J121" s="58" t="str">
        <f t="shared" si="14"/>
        <v/>
      </c>
      <c r="K121" s="58" t="str">
        <f t="shared" si="15"/>
        <v/>
      </c>
      <c r="L121" s="58" t="str">
        <f t="shared" si="16"/>
        <v/>
      </c>
      <c r="M121" s="58" t="str">
        <f t="shared" si="17"/>
        <v/>
      </c>
      <c r="N121" s="33"/>
      <c r="O121" s="33"/>
      <c r="P121" s="106" t="str">
        <f t="shared" si="23"/>
        <v/>
      </c>
      <c r="Q121" s="156"/>
      <c r="R121" s="33">
        <v>0</v>
      </c>
      <c r="S121" s="156"/>
      <c r="T121" s="156"/>
      <c r="U121" s="63" t="str">
        <f t="shared" si="20"/>
        <v/>
      </c>
      <c r="V121" s="54" t="str">
        <f t="shared" si="21"/>
        <v/>
      </c>
      <c r="W121" s="79"/>
      <c r="X121" s="104"/>
      <c r="Y121" s="116" t="str">
        <f t="shared" si="18"/>
        <v/>
      </c>
      <c r="Z121" s="62" t="str">
        <f t="shared" si="22"/>
        <v/>
      </c>
    </row>
    <row r="122" spans="1:26" s="12" customFormat="1" ht="65.099999999999994" customHeight="1" thickBot="1" x14ac:dyDescent="0.25">
      <c r="A122" s="13" t="s">
        <v>69</v>
      </c>
      <c r="B122" s="2"/>
      <c r="C122" s="2"/>
      <c r="D122" s="166" t="str">
        <f t="shared" si="19"/>
        <v xml:space="preserve"> / </v>
      </c>
      <c r="E122" s="67">
        <v>113</v>
      </c>
      <c r="F122" s="53"/>
      <c r="G122" s="54" t="str">
        <f>IF('(c) Copyricht DQS Gruppe 2024'!$XFD$3="© D Q S B IT 2020",IF(F122&lt;&gt;"",VLOOKUP(F122,TMSAETZE,2,),""),"Copyright verletzt")</f>
        <v/>
      </c>
      <c r="H122" s="13"/>
      <c r="I122" s="57" t="str">
        <f t="shared" si="13"/>
        <v/>
      </c>
      <c r="J122" s="58" t="str">
        <f t="shared" si="14"/>
        <v/>
      </c>
      <c r="K122" s="58" t="str">
        <f t="shared" si="15"/>
        <v/>
      </c>
      <c r="L122" s="58" t="str">
        <f t="shared" si="16"/>
        <v/>
      </c>
      <c r="M122" s="58" t="str">
        <f t="shared" si="17"/>
        <v/>
      </c>
      <c r="N122" s="33"/>
      <c r="O122" s="33"/>
      <c r="P122" s="106" t="str">
        <f t="shared" si="23"/>
        <v/>
      </c>
      <c r="Q122" s="156"/>
      <c r="R122" s="33">
        <v>0</v>
      </c>
      <c r="S122" s="156"/>
      <c r="T122" s="156"/>
      <c r="U122" s="63" t="str">
        <f t="shared" si="20"/>
        <v/>
      </c>
      <c r="V122" s="54" t="str">
        <f t="shared" si="21"/>
        <v/>
      </c>
      <c r="W122" s="79"/>
      <c r="X122" s="104"/>
      <c r="Y122" s="116" t="str">
        <f t="shared" si="18"/>
        <v/>
      </c>
      <c r="Z122" s="62" t="str">
        <f t="shared" si="22"/>
        <v/>
      </c>
    </row>
    <row r="123" spans="1:26" s="12" customFormat="1" ht="65.099999999999994" customHeight="1" thickBot="1" x14ac:dyDescent="0.25">
      <c r="A123" s="13" t="s">
        <v>69</v>
      </c>
      <c r="B123" s="2"/>
      <c r="C123" s="2"/>
      <c r="D123" s="166" t="str">
        <f t="shared" si="19"/>
        <v xml:space="preserve"> / </v>
      </c>
      <c r="E123" s="67">
        <v>114</v>
      </c>
      <c r="F123" s="53"/>
      <c r="G123" s="54" t="str">
        <f>IF('(c) Copyricht DQS Gruppe 2024'!$XFD$3="© D Q S B IT 2020",IF(F123&lt;&gt;"",VLOOKUP(F123,TMSAETZE,2,),""),"Copyright verletzt")</f>
        <v/>
      </c>
      <c r="H123" s="13"/>
      <c r="I123" s="57" t="str">
        <f t="shared" si="13"/>
        <v/>
      </c>
      <c r="J123" s="58" t="str">
        <f t="shared" si="14"/>
        <v/>
      </c>
      <c r="K123" s="58" t="str">
        <f t="shared" si="15"/>
        <v/>
      </c>
      <c r="L123" s="58" t="str">
        <f t="shared" si="16"/>
        <v/>
      </c>
      <c r="M123" s="58" t="str">
        <f t="shared" si="17"/>
        <v/>
      </c>
      <c r="N123" s="33"/>
      <c r="O123" s="33"/>
      <c r="P123" s="106" t="str">
        <f t="shared" si="23"/>
        <v/>
      </c>
      <c r="Q123" s="156"/>
      <c r="R123" s="33">
        <v>0</v>
      </c>
      <c r="S123" s="156"/>
      <c r="T123" s="156"/>
      <c r="U123" s="63" t="str">
        <f t="shared" si="20"/>
        <v/>
      </c>
      <c r="V123" s="54" t="str">
        <f t="shared" si="21"/>
        <v/>
      </c>
      <c r="W123" s="79"/>
      <c r="X123" s="104"/>
      <c r="Y123" s="116" t="str">
        <f t="shared" si="18"/>
        <v/>
      </c>
      <c r="Z123" s="62" t="str">
        <f t="shared" si="22"/>
        <v/>
      </c>
    </row>
    <row r="124" spans="1:26" s="12" customFormat="1" ht="65.099999999999994" customHeight="1" thickBot="1" x14ac:dyDescent="0.25">
      <c r="A124" s="13" t="s">
        <v>69</v>
      </c>
      <c r="B124" s="2"/>
      <c r="C124" s="2"/>
      <c r="D124" s="166" t="str">
        <f t="shared" si="19"/>
        <v xml:space="preserve"> / </v>
      </c>
      <c r="E124" s="67">
        <v>115</v>
      </c>
      <c r="F124" s="53"/>
      <c r="G124" s="54" t="str">
        <f>IF('(c) Copyricht DQS Gruppe 2024'!$XFD$3="© D Q S B IT 2020",IF(F124&lt;&gt;"",VLOOKUP(F124,TMSAETZE,2,),""),"Copyright verletzt")</f>
        <v/>
      </c>
      <c r="H124" s="13"/>
      <c r="I124" s="57" t="str">
        <f t="shared" si="13"/>
        <v/>
      </c>
      <c r="J124" s="58" t="str">
        <f t="shared" si="14"/>
        <v/>
      </c>
      <c r="K124" s="58" t="str">
        <f t="shared" si="15"/>
        <v/>
      </c>
      <c r="L124" s="58" t="str">
        <f t="shared" si="16"/>
        <v/>
      </c>
      <c r="M124" s="58" t="str">
        <f t="shared" si="17"/>
        <v/>
      </c>
      <c r="N124" s="33"/>
      <c r="O124" s="33"/>
      <c r="P124" s="106" t="str">
        <f t="shared" si="23"/>
        <v/>
      </c>
      <c r="Q124" s="156"/>
      <c r="R124" s="33">
        <v>0</v>
      </c>
      <c r="S124" s="156"/>
      <c r="T124" s="156"/>
      <c r="U124" s="63" t="str">
        <f t="shared" si="20"/>
        <v/>
      </c>
      <c r="V124" s="54" t="str">
        <f t="shared" si="21"/>
        <v/>
      </c>
      <c r="W124" s="79"/>
      <c r="X124" s="104"/>
      <c r="Y124" s="116" t="str">
        <f t="shared" si="18"/>
        <v/>
      </c>
      <c r="Z124" s="62" t="str">
        <f t="shared" si="22"/>
        <v/>
      </c>
    </row>
    <row r="125" spans="1:26" s="12" customFormat="1" ht="65.099999999999994" customHeight="1" thickBot="1" x14ac:dyDescent="0.25">
      <c r="A125" s="13" t="s">
        <v>69</v>
      </c>
      <c r="B125" s="2"/>
      <c r="C125" s="2"/>
      <c r="D125" s="166" t="str">
        <f t="shared" si="19"/>
        <v xml:space="preserve"> / </v>
      </c>
      <c r="E125" s="67">
        <v>116</v>
      </c>
      <c r="F125" s="53"/>
      <c r="G125" s="54" t="str">
        <f>IF('(c) Copyricht DQS Gruppe 2024'!$XFD$3="© D Q S B IT 2020",IF(F125&lt;&gt;"",VLOOKUP(F125,TMSAETZE,2,),""),"Copyright verletzt")</f>
        <v/>
      </c>
      <c r="H125" s="13"/>
      <c r="I125" s="57" t="str">
        <f t="shared" si="13"/>
        <v/>
      </c>
      <c r="J125" s="58" t="str">
        <f t="shared" si="14"/>
        <v/>
      </c>
      <c r="K125" s="58" t="str">
        <f t="shared" si="15"/>
        <v/>
      </c>
      <c r="L125" s="58" t="str">
        <f t="shared" si="16"/>
        <v/>
      </c>
      <c r="M125" s="58" t="str">
        <f t="shared" si="17"/>
        <v/>
      </c>
      <c r="N125" s="33"/>
      <c r="O125" s="33"/>
      <c r="P125" s="106" t="str">
        <f t="shared" si="23"/>
        <v/>
      </c>
      <c r="Q125" s="156"/>
      <c r="R125" s="33">
        <v>0</v>
      </c>
      <c r="S125" s="156"/>
      <c r="T125" s="156"/>
      <c r="U125" s="63" t="str">
        <f t="shared" si="20"/>
        <v/>
      </c>
      <c r="V125" s="54" t="str">
        <f t="shared" si="21"/>
        <v/>
      </c>
      <c r="W125" s="79"/>
      <c r="X125" s="104"/>
      <c r="Y125" s="116" t="str">
        <f t="shared" si="18"/>
        <v/>
      </c>
      <c r="Z125" s="62" t="str">
        <f t="shared" si="22"/>
        <v/>
      </c>
    </row>
    <row r="126" spans="1:26" s="12" customFormat="1" ht="65.099999999999994" customHeight="1" thickBot="1" x14ac:dyDescent="0.25">
      <c r="A126" s="13" t="s">
        <v>69</v>
      </c>
      <c r="B126" s="2"/>
      <c r="C126" s="2"/>
      <c r="D126" s="166" t="str">
        <f t="shared" si="19"/>
        <v xml:space="preserve"> / </v>
      </c>
      <c r="E126" s="67">
        <v>117</v>
      </c>
      <c r="F126" s="53"/>
      <c r="G126" s="54" t="str">
        <f>IF('(c) Copyricht DQS Gruppe 2024'!$XFD$3="© D Q S B IT 2020",IF(F126&lt;&gt;"",VLOOKUP(F126,TMSAETZE,2,),""),"Copyright verletzt")</f>
        <v/>
      </c>
      <c r="H126" s="13"/>
      <c r="I126" s="57" t="str">
        <f t="shared" si="13"/>
        <v/>
      </c>
      <c r="J126" s="58" t="str">
        <f t="shared" si="14"/>
        <v/>
      </c>
      <c r="K126" s="58" t="str">
        <f t="shared" si="15"/>
        <v/>
      </c>
      <c r="L126" s="58" t="str">
        <f t="shared" si="16"/>
        <v/>
      </c>
      <c r="M126" s="58" t="str">
        <f t="shared" si="17"/>
        <v/>
      </c>
      <c r="N126" s="33"/>
      <c r="O126" s="33"/>
      <c r="P126" s="106" t="str">
        <f t="shared" si="23"/>
        <v/>
      </c>
      <c r="Q126" s="156"/>
      <c r="R126" s="33">
        <v>0</v>
      </c>
      <c r="S126" s="156"/>
      <c r="T126" s="156"/>
      <c r="U126" s="63" t="str">
        <f t="shared" si="20"/>
        <v/>
      </c>
      <c r="V126" s="54" t="str">
        <f t="shared" si="21"/>
        <v/>
      </c>
      <c r="W126" s="79"/>
      <c r="X126" s="104"/>
      <c r="Y126" s="116" t="str">
        <f t="shared" si="18"/>
        <v/>
      </c>
      <c r="Z126" s="62" t="str">
        <f t="shared" si="22"/>
        <v/>
      </c>
    </row>
    <row r="127" spans="1:26" s="12" customFormat="1" ht="65.099999999999994" customHeight="1" thickBot="1" x14ac:dyDescent="0.25">
      <c r="A127" s="13" t="s">
        <v>69</v>
      </c>
      <c r="B127" s="2"/>
      <c r="C127" s="2"/>
      <c r="D127" s="166" t="str">
        <f t="shared" si="19"/>
        <v xml:space="preserve"> / </v>
      </c>
      <c r="E127" s="67">
        <v>118</v>
      </c>
      <c r="F127" s="53"/>
      <c r="G127" s="54" t="str">
        <f>IF('(c) Copyricht DQS Gruppe 2024'!$XFD$3="© D Q S B IT 2020",IF(F127&lt;&gt;"",VLOOKUP(F127,TMSAETZE,2,),""),"Copyright verletzt")</f>
        <v/>
      </c>
      <c r="H127" s="13"/>
      <c r="I127" s="57" t="str">
        <f t="shared" si="13"/>
        <v/>
      </c>
      <c r="J127" s="58" t="str">
        <f t="shared" si="14"/>
        <v/>
      </c>
      <c r="K127" s="58" t="str">
        <f t="shared" si="15"/>
        <v/>
      </c>
      <c r="L127" s="58" t="str">
        <f t="shared" si="16"/>
        <v/>
      </c>
      <c r="M127" s="58" t="str">
        <f t="shared" si="17"/>
        <v/>
      </c>
      <c r="N127" s="33"/>
      <c r="O127" s="33"/>
      <c r="P127" s="106" t="str">
        <f t="shared" si="23"/>
        <v/>
      </c>
      <c r="Q127" s="156"/>
      <c r="R127" s="33">
        <v>0</v>
      </c>
      <c r="S127" s="156"/>
      <c r="T127" s="156"/>
      <c r="U127" s="63" t="str">
        <f t="shared" si="20"/>
        <v/>
      </c>
      <c r="V127" s="54" t="str">
        <f t="shared" si="21"/>
        <v/>
      </c>
      <c r="W127" s="79"/>
      <c r="X127" s="104"/>
      <c r="Y127" s="116" t="str">
        <f t="shared" si="18"/>
        <v/>
      </c>
      <c r="Z127" s="62" t="str">
        <f t="shared" si="22"/>
        <v/>
      </c>
    </row>
    <row r="128" spans="1:26" s="12" customFormat="1" ht="65.099999999999994" customHeight="1" thickBot="1" x14ac:dyDescent="0.25">
      <c r="A128" s="13" t="s">
        <v>69</v>
      </c>
      <c r="B128" s="2"/>
      <c r="C128" s="2"/>
      <c r="D128" s="166" t="str">
        <f t="shared" si="19"/>
        <v xml:space="preserve"> / </v>
      </c>
      <c r="E128" s="67">
        <v>119</v>
      </c>
      <c r="F128" s="53"/>
      <c r="G128" s="54" t="str">
        <f>IF('(c) Copyricht DQS Gruppe 2024'!$XFD$3="© D Q S B IT 2020",IF(F128&lt;&gt;"",VLOOKUP(F128,TMSAETZE,2,),""),"Copyright verletzt")</f>
        <v/>
      </c>
      <c r="H128" s="13"/>
      <c r="I128" s="57" t="str">
        <f t="shared" si="13"/>
        <v/>
      </c>
      <c r="J128" s="58" t="str">
        <f t="shared" si="14"/>
        <v/>
      </c>
      <c r="K128" s="58" t="str">
        <f t="shared" si="15"/>
        <v/>
      </c>
      <c r="L128" s="58" t="str">
        <f t="shared" si="16"/>
        <v/>
      </c>
      <c r="M128" s="58" t="str">
        <f t="shared" si="17"/>
        <v/>
      </c>
      <c r="N128" s="33"/>
      <c r="O128" s="33"/>
      <c r="P128" s="106" t="str">
        <f t="shared" si="23"/>
        <v/>
      </c>
      <c r="Q128" s="156"/>
      <c r="R128" s="33">
        <v>0</v>
      </c>
      <c r="S128" s="156"/>
      <c r="T128" s="156"/>
      <c r="U128" s="63" t="str">
        <f t="shared" si="20"/>
        <v/>
      </c>
      <c r="V128" s="54" t="str">
        <f t="shared" si="21"/>
        <v/>
      </c>
      <c r="W128" s="79"/>
      <c r="X128" s="104"/>
      <c r="Y128" s="116" t="str">
        <f t="shared" si="18"/>
        <v/>
      </c>
      <c r="Z128" s="62" t="str">
        <f t="shared" si="22"/>
        <v/>
      </c>
    </row>
    <row r="129" spans="1:26" s="12" customFormat="1" ht="65.099999999999994" customHeight="1" thickBot="1" x14ac:dyDescent="0.25">
      <c r="A129" s="13" t="s">
        <v>69</v>
      </c>
      <c r="B129" s="2"/>
      <c r="C129" s="2"/>
      <c r="D129" s="166" t="str">
        <f t="shared" si="19"/>
        <v xml:space="preserve"> / </v>
      </c>
      <c r="E129" s="67">
        <v>120</v>
      </c>
      <c r="F129" s="53"/>
      <c r="G129" s="54" t="str">
        <f>IF('(c) Copyricht DQS Gruppe 2024'!$XFD$3="© D Q S B IT 2020",IF(F129&lt;&gt;"",VLOOKUP(F129,TMSAETZE,2,),""),"Copyright verletzt")</f>
        <v/>
      </c>
      <c r="H129" s="13"/>
      <c r="I129" s="57" t="str">
        <f t="shared" si="13"/>
        <v/>
      </c>
      <c r="J129" s="58" t="str">
        <f t="shared" si="14"/>
        <v/>
      </c>
      <c r="K129" s="58" t="str">
        <f t="shared" si="15"/>
        <v/>
      </c>
      <c r="L129" s="58" t="str">
        <f t="shared" si="16"/>
        <v/>
      </c>
      <c r="M129" s="58" t="str">
        <f t="shared" si="17"/>
        <v/>
      </c>
      <c r="N129" s="33"/>
      <c r="O129" s="33"/>
      <c r="P129" s="106" t="str">
        <f t="shared" si="23"/>
        <v/>
      </c>
      <c r="Q129" s="156"/>
      <c r="R129" s="33">
        <v>0</v>
      </c>
      <c r="S129" s="156"/>
      <c r="T129" s="156"/>
      <c r="U129" s="63" t="str">
        <f t="shared" si="20"/>
        <v/>
      </c>
      <c r="V129" s="54" t="str">
        <f t="shared" si="21"/>
        <v/>
      </c>
      <c r="W129" s="79"/>
      <c r="X129" s="104"/>
      <c r="Y129" s="116" t="str">
        <f t="shared" si="18"/>
        <v/>
      </c>
      <c r="Z129" s="62" t="str">
        <f t="shared" si="22"/>
        <v/>
      </c>
    </row>
    <row r="130" spans="1:26" s="12" customFormat="1" ht="65.099999999999994" customHeight="1" thickBot="1" x14ac:dyDescent="0.25">
      <c r="A130" s="13" t="s">
        <v>69</v>
      </c>
      <c r="B130" s="2"/>
      <c r="C130" s="2"/>
      <c r="D130" s="166" t="str">
        <f t="shared" si="19"/>
        <v xml:space="preserve"> / </v>
      </c>
      <c r="E130" s="67">
        <v>121</v>
      </c>
      <c r="F130" s="53"/>
      <c r="G130" s="54" t="str">
        <f>IF('(c) Copyricht DQS Gruppe 2024'!$XFD$3="© D Q S B IT 2020",IF(F130&lt;&gt;"",VLOOKUP(F130,TMSAETZE,2,),""),"Copyright verletzt")</f>
        <v/>
      </c>
      <c r="H130" s="13"/>
      <c r="I130" s="57" t="str">
        <f t="shared" si="13"/>
        <v/>
      </c>
      <c r="J130" s="58" t="str">
        <f t="shared" si="14"/>
        <v/>
      </c>
      <c r="K130" s="58" t="str">
        <f t="shared" si="15"/>
        <v/>
      </c>
      <c r="L130" s="58" t="str">
        <f t="shared" si="16"/>
        <v/>
      </c>
      <c r="M130" s="58" t="str">
        <f t="shared" si="17"/>
        <v/>
      </c>
      <c r="N130" s="33"/>
      <c r="O130" s="33"/>
      <c r="P130" s="106" t="str">
        <f t="shared" si="23"/>
        <v/>
      </c>
      <c r="Q130" s="156"/>
      <c r="R130" s="33">
        <v>0</v>
      </c>
      <c r="S130" s="156"/>
      <c r="T130" s="156"/>
      <c r="U130" s="63" t="str">
        <f t="shared" si="20"/>
        <v/>
      </c>
      <c r="V130" s="54" t="str">
        <f t="shared" si="21"/>
        <v/>
      </c>
      <c r="W130" s="79"/>
      <c r="X130" s="104"/>
      <c r="Y130" s="116" t="str">
        <f t="shared" si="18"/>
        <v/>
      </c>
      <c r="Z130" s="62" t="str">
        <f t="shared" si="22"/>
        <v/>
      </c>
    </row>
    <row r="131" spans="1:26" s="12" customFormat="1" ht="65.099999999999994" customHeight="1" thickBot="1" x14ac:dyDescent="0.25">
      <c r="A131" s="13" t="s">
        <v>69</v>
      </c>
      <c r="B131" s="2"/>
      <c r="C131" s="2"/>
      <c r="D131" s="166" t="str">
        <f t="shared" si="19"/>
        <v xml:space="preserve"> / </v>
      </c>
      <c r="E131" s="67">
        <v>122</v>
      </c>
      <c r="F131" s="53"/>
      <c r="G131" s="54" t="str">
        <f>IF('(c) Copyricht DQS Gruppe 2024'!$XFD$3="© D Q S B IT 2020",IF(F131&lt;&gt;"",VLOOKUP(F131,TMSAETZE,2,),""),"Copyright verletzt")</f>
        <v/>
      </c>
      <c r="H131" s="13"/>
      <c r="I131" s="57" t="str">
        <f t="shared" si="13"/>
        <v/>
      </c>
      <c r="J131" s="58" t="str">
        <f t="shared" si="14"/>
        <v/>
      </c>
      <c r="K131" s="58" t="str">
        <f t="shared" si="15"/>
        <v/>
      </c>
      <c r="L131" s="58" t="str">
        <f t="shared" si="16"/>
        <v/>
      </c>
      <c r="M131" s="58" t="str">
        <f t="shared" si="17"/>
        <v/>
      </c>
      <c r="N131" s="33"/>
      <c r="O131" s="33"/>
      <c r="P131" s="106" t="str">
        <f t="shared" si="23"/>
        <v/>
      </c>
      <c r="Q131" s="156"/>
      <c r="R131" s="33">
        <v>0</v>
      </c>
      <c r="S131" s="156"/>
      <c r="T131" s="156"/>
      <c r="U131" s="63" t="str">
        <f t="shared" si="20"/>
        <v/>
      </c>
      <c r="V131" s="54" t="str">
        <f t="shared" si="21"/>
        <v/>
      </c>
      <c r="W131" s="79"/>
      <c r="X131" s="104"/>
      <c r="Y131" s="116" t="str">
        <f t="shared" si="18"/>
        <v/>
      </c>
      <c r="Z131" s="62" t="str">
        <f t="shared" si="22"/>
        <v/>
      </c>
    </row>
    <row r="132" spans="1:26" s="12" customFormat="1" ht="65.099999999999994" customHeight="1" thickBot="1" x14ac:dyDescent="0.25">
      <c r="A132" s="13" t="s">
        <v>69</v>
      </c>
      <c r="B132" s="2"/>
      <c r="C132" s="2"/>
      <c r="D132" s="166" t="str">
        <f t="shared" si="19"/>
        <v xml:space="preserve"> / </v>
      </c>
      <c r="E132" s="67">
        <v>123</v>
      </c>
      <c r="F132" s="53"/>
      <c r="G132" s="54" t="str">
        <f>IF('(c) Copyricht DQS Gruppe 2024'!$XFD$3="© D Q S B IT 2020",IF(F132&lt;&gt;"",VLOOKUP(F132,TMSAETZE,2,),""),"Copyright verletzt")</f>
        <v/>
      </c>
      <c r="H132" s="13"/>
      <c r="I132" s="57" t="str">
        <f t="shared" si="13"/>
        <v/>
      </c>
      <c r="J132" s="58" t="str">
        <f t="shared" si="14"/>
        <v/>
      </c>
      <c r="K132" s="58" t="str">
        <f t="shared" si="15"/>
        <v/>
      </c>
      <c r="L132" s="58" t="str">
        <f t="shared" si="16"/>
        <v/>
      </c>
      <c r="M132" s="58" t="str">
        <f t="shared" si="17"/>
        <v/>
      </c>
      <c r="N132" s="33"/>
      <c r="O132" s="33"/>
      <c r="P132" s="106" t="str">
        <f t="shared" si="23"/>
        <v/>
      </c>
      <c r="Q132" s="156"/>
      <c r="R132" s="33">
        <v>0</v>
      </c>
      <c r="S132" s="156"/>
      <c r="T132" s="156"/>
      <c r="U132" s="63" t="str">
        <f t="shared" si="20"/>
        <v/>
      </c>
      <c r="V132" s="54" t="str">
        <f t="shared" si="21"/>
        <v/>
      </c>
      <c r="W132" s="79"/>
      <c r="X132" s="104"/>
      <c r="Y132" s="116" t="str">
        <f t="shared" si="18"/>
        <v/>
      </c>
      <c r="Z132" s="62" t="str">
        <f t="shared" si="22"/>
        <v/>
      </c>
    </row>
    <row r="133" spans="1:26" s="12" customFormat="1" ht="65.099999999999994" customHeight="1" thickBot="1" x14ac:dyDescent="0.25">
      <c r="A133" s="13" t="s">
        <v>69</v>
      </c>
      <c r="B133" s="2"/>
      <c r="C133" s="2"/>
      <c r="D133" s="166" t="str">
        <f t="shared" si="19"/>
        <v xml:space="preserve"> / </v>
      </c>
      <c r="E133" s="67">
        <v>124</v>
      </c>
      <c r="F133" s="53"/>
      <c r="G133" s="54" t="str">
        <f>IF('(c) Copyricht DQS Gruppe 2024'!$XFD$3="© D Q S B IT 2020",IF(F133&lt;&gt;"",VLOOKUP(F133,TMSAETZE,2,),""),"Copyright verletzt")</f>
        <v/>
      </c>
      <c r="H133" s="13"/>
      <c r="I133" s="57" t="str">
        <f t="shared" si="13"/>
        <v/>
      </c>
      <c r="J133" s="58" t="str">
        <f t="shared" si="14"/>
        <v/>
      </c>
      <c r="K133" s="58" t="str">
        <f t="shared" si="15"/>
        <v/>
      </c>
      <c r="L133" s="58" t="str">
        <f t="shared" si="16"/>
        <v/>
      </c>
      <c r="M133" s="58" t="str">
        <f t="shared" si="17"/>
        <v/>
      </c>
      <c r="N133" s="33"/>
      <c r="O133" s="33"/>
      <c r="P133" s="106" t="str">
        <f t="shared" si="23"/>
        <v/>
      </c>
      <c r="Q133" s="156"/>
      <c r="R133" s="33">
        <v>0</v>
      </c>
      <c r="S133" s="156"/>
      <c r="T133" s="156"/>
      <c r="U133" s="63" t="str">
        <f t="shared" si="20"/>
        <v/>
      </c>
      <c r="V133" s="54" t="str">
        <f t="shared" si="21"/>
        <v/>
      </c>
      <c r="W133" s="79"/>
      <c r="X133" s="104"/>
      <c r="Y133" s="116" t="str">
        <f t="shared" si="18"/>
        <v/>
      </c>
      <c r="Z133" s="62" t="str">
        <f t="shared" si="22"/>
        <v/>
      </c>
    </row>
    <row r="134" spans="1:26" s="12" customFormat="1" ht="65.099999999999994" customHeight="1" thickBot="1" x14ac:dyDescent="0.25">
      <c r="A134" s="13" t="s">
        <v>69</v>
      </c>
      <c r="B134" s="2"/>
      <c r="C134" s="2"/>
      <c r="D134" s="166" t="str">
        <f t="shared" si="19"/>
        <v xml:space="preserve"> / </v>
      </c>
      <c r="E134" s="67">
        <v>125</v>
      </c>
      <c r="F134" s="53"/>
      <c r="G134" s="54" t="str">
        <f>IF('(c) Copyricht DQS Gruppe 2024'!$XFD$3="© D Q S B IT 2020",IF(F134&lt;&gt;"",VLOOKUP(F134,TMSAETZE,2,),""),"Copyright verletzt")</f>
        <v/>
      </c>
      <c r="H134" s="13"/>
      <c r="I134" s="57" t="str">
        <f t="shared" si="13"/>
        <v/>
      </c>
      <c r="J134" s="58" t="str">
        <f t="shared" si="14"/>
        <v/>
      </c>
      <c r="K134" s="58" t="str">
        <f t="shared" si="15"/>
        <v/>
      </c>
      <c r="L134" s="58" t="str">
        <f t="shared" si="16"/>
        <v/>
      </c>
      <c r="M134" s="58" t="str">
        <f t="shared" si="17"/>
        <v/>
      </c>
      <c r="N134" s="33"/>
      <c r="O134" s="33"/>
      <c r="P134" s="106" t="str">
        <f t="shared" si="23"/>
        <v/>
      </c>
      <c r="Q134" s="156"/>
      <c r="R134" s="33">
        <v>0</v>
      </c>
      <c r="S134" s="156"/>
      <c r="T134" s="156"/>
      <c r="U134" s="63" t="str">
        <f t="shared" si="20"/>
        <v/>
      </c>
      <c r="V134" s="54" t="str">
        <f t="shared" si="21"/>
        <v/>
      </c>
      <c r="W134" s="79"/>
      <c r="X134" s="104"/>
      <c r="Y134" s="116" t="str">
        <f t="shared" si="18"/>
        <v/>
      </c>
      <c r="Z134" s="62" t="str">
        <f t="shared" si="22"/>
        <v/>
      </c>
    </row>
    <row r="135" spans="1:26" s="12" customFormat="1" ht="65.099999999999994" customHeight="1" thickBot="1" x14ac:dyDescent="0.25">
      <c r="A135" s="13" t="s">
        <v>69</v>
      </c>
      <c r="B135" s="2"/>
      <c r="C135" s="2"/>
      <c r="D135" s="166" t="str">
        <f t="shared" si="19"/>
        <v xml:space="preserve"> / </v>
      </c>
      <c r="E135" s="67">
        <v>126</v>
      </c>
      <c r="F135" s="53"/>
      <c r="G135" s="54" t="str">
        <f>IF('(c) Copyricht DQS Gruppe 2024'!$XFD$3="© D Q S B IT 2020",IF(F135&lt;&gt;"",VLOOKUP(F135,TMSAETZE,2,),""),"Copyright verletzt")</f>
        <v/>
      </c>
      <c r="H135" s="13"/>
      <c r="I135" s="57" t="str">
        <f t="shared" si="13"/>
        <v/>
      </c>
      <c r="J135" s="58" t="str">
        <f t="shared" si="14"/>
        <v/>
      </c>
      <c r="K135" s="58" t="str">
        <f t="shared" si="15"/>
        <v/>
      </c>
      <c r="L135" s="58" t="str">
        <f t="shared" si="16"/>
        <v/>
      </c>
      <c r="M135" s="58" t="str">
        <f t="shared" si="17"/>
        <v/>
      </c>
      <c r="N135" s="33"/>
      <c r="O135" s="33"/>
      <c r="P135" s="106" t="str">
        <f t="shared" si="23"/>
        <v/>
      </c>
      <c r="Q135" s="156"/>
      <c r="R135" s="33">
        <v>0</v>
      </c>
      <c r="S135" s="156"/>
      <c r="T135" s="156"/>
      <c r="U135" s="63" t="str">
        <f t="shared" si="20"/>
        <v/>
      </c>
      <c r="V135" s="54" t="str">
        <f t="shared" si="21"/>
        <v/>
      </c>
      <c r="W135" s="79"/>
      <c r="X135" s="104"/>
      <c r="Y135" s="116" t="str">
        <f t="shared" si="18"/>
        <v/>
      </c>
      <c r="Z135" s="62" t="str">
        <f t="shared" si="22"/>
        <v/>
      </c>
    </row>
    <row r="136" spans="1:26" s="12" customFormat="1" ht="65.099999999999994" customHeight="1" thickBot="1" x14ac:dyDescent="0.25">
      <c r="A136" s="13" t="s">
        <v>69</v>
      </c>
      <c r="B136" s="2"/>
      <c r="C136" s="2"/>
      <c r="D136" s="166" t="str">
        <f t="shared" si="19"/>
        <v xml:space="preserve"> / </v>
      </c>
      <c r="E136" s="67">
        <v>127</v>
      </c>
      <c r="F136" s="53"/>
      <c r="G136" s="54" t="str">
        <f>IF('(c) Copyricht DQS Gruppe 2024'!$XFD$3="© D Q S B IT 2020",IF(F136&lt;&gt;"",VLOOKUP(F136,TMSAETZE,2,),""),"Copyright verletzt")</f>
        <v/>
      </c>
      <c r="H136" s="13"/>
      <c r="I136" s="57" t="str">
        <f t="shared" si="13"/>
        <v/>
      </c>
      <c r="J136" s="58" t="str">
        <f t="shared" si="14"/>
        <v/>
      </c>
      <c r="K136" s="58" t="str">
        <f t="shared" si="15"/>
        <v/>
      </c>
      <c r="L136" s="58" t="str">
        <f t="shared" si="16"/>
        <v/>
      </c>
      <c r="M136" s="58" t="str">
        <f t="shared" si="17"/>
        <v/>
      </c>
      <c r="N136" s="33"/>
      <c r="O136" s="33"/>
      <c r="P136" s="106" t="str">
        <f t="shared" si="23"/>
        <v/>
      </c>
      <c r="Q136" s="156"/>
      <c r="R136" s="33">
        <v>0</v>
      </c>
      <c r="S136" s="156"/>
      <c r="T136" s="156"/>
      <c r="U136" s="63" t="str">
        <f t="shared" si="20"/>
        <v/>
      </c>
      <c r="V136" s="54" t="str">
        <f t="shared" si="21"/>
        <v/>
      </c>
      <c r="W136" s="79"/>
      <c r="X136" s="104"/>
      <c r="Y136" s="116" t="str">
        <f t="shared" si="18"/>
        <v/>
      </c>
      <c r="Z136" s="62" t="str">
        <f t="shared" si="22"/>
        <v/>
      </c>
    </row>
    <row r="137" spans="1:26" s="12" customFormat="1" ht="65.099999999999994" customHeight="1" thickBot="1" x14ac:dyDescent="0.25">
      <c r="A137" s="13" t="s">
        <v>69</v>
      </c>
      <c r="B137" s="2"/>
      <c r="C137" s="2"/>
      <c r="D137" s="166" t="str">
        <f t="shared" si="19"/>
        <v xml:space="preserve"> / </v>
      </c>
      <c r="E137" s="67">
        <v>128</v>
      </c>
      <c r="F137" s="53"/>
      <c r="G137" s="54" t="str">
        <f>IF('(c) Copyricht DQS Gruppe 2024'!$XFD$3="© D Q S B IT 2020",IF(F137&lt;&gt;"",VLOOKUP(F137,TMSAETZE,2,),""),"Copyright verletzt")</f>
        <v/>
      </c>
      <c r="H137" s="13"/>
      <c r="I137" s="57" t="str">
        <f t="shared" ref="I137:I200" si="24">IF(F137&lt;&gt;"",$E$3&amp;$L$3,"")</f>
        <v/>
      </c>
      <c r="J137" s="58" t="str">
        <f t="shared" ref="J137:J200" si="25">IF(F137&lt;&gt;"",$E$4,"")</f>
        <v/>
      </c>
      <c r="K137" s="58" t="str">
        <f t="shared" ref="K137:K200" si="26">IF(F137&lt;&gt;"",$H$4,"")</f>
        <v/>
      </c>
      <c r="L137" s="58" t="str">
        <f t="shared" ref="L137:L200" si="27">IF($F137&lt;&gt;"",$I$4,"")</f>
        <v/>
      </c>
      <c r="M137" s="58" t="str">
        <f t="shared" ref="M137:M200" si="28">IF($F137&lt;&gt;"",$J$4,"")</f>
        <v/>
      </c>
      <c r="N137" s="33"/>
      <c r="O137" s="33"/>
      <c r="P137" s="106" t="str">
        <f t="shared" si="23"/>
        <v/>
      </c>
      <c r="Q137" s="156"/>
      <c r="R137" s="33">
        <v>0</v>
      </c>
      <c r="S137" s="156"/>
      <c r="T137" s="156"/>
      <c r="U137" s="63" t="str">
        <f t="shared" si="20"/>
        <v/>
      </c>
      <c r="V137" s="54" t="str">
        <f t="shared" si="21"/>
        <v/>
      </c>
      <c r="W137" s="79"/>
      <c r="X137" s="104"/>
      <c r="Y137" s="116" t="str">
        <f t="shared" ref="Y137:Y200" si="29">IF(F137&lt;&gt;"",VLOOKUP(F137,TMSAETZE,5),"")</f>
        <v/>
      </c>
      <c r="Z137" s="62" t="str">
        <f t="shared" si="22"/>
        <v/>
      </c>
    </row>
    <row r="138" spans="1:26" s="12" customFormat="1" ht="65.099999999999994" customHeight="1" thickBot="1" x14ac:dyDescent="0.25">
      <c r="A138" s="13" t="s">
        <v>69</v>
      </c>
      <c r="B138" s="2"/>
      <c r="C138" s="2"/>
      <c r="D138" s="166" t="str">
        <f t="shared" ref="D138:D201" si="30">B138&amp;" / "&amp;C138</f>
        <v xml:space="preserve"> / </v>
      </c>
      <c r="E138" s="67">
        <v>129</v>
      </c>
      <c r="F138" s="53"/>
      <c r="G138" s="54" t="str">
        <f>IF('(c) Copyricht DQS Gruppe 2024'!$XFD$3="© D Q S B IT 2020",IF(F138&lt;&gt;"",VLOOKUP(F138,TMSAETZE,2,),""),"Copyright verletzt")</f>
        <v/>
      </c>
      <c r="H138" s="13"/>
      <c r="I138" s="57" t="str">
        <f t="shared" si="24"/>
        <v/>
      </c>
      <c r="J138" s="58" t="str">
        <f t="shared" si="25"/>
        <v/>
      </c>
      <c r="K138" s="58" t="str">
        <f t="shared" si="26"/>
        <v/>
      </c>
      <c r="L138" s="58" t="str">
        <f t="shared" si="27"/>
        <v/>
      </c>
      <c r="M138" s="58" t="str">
        <f t="shared" si="28"/>
        <v/>
      </c>
      <c r="N138" s="33"/>
      <c r="O138" s="33"/>
      <c r="P138" s="106" t="str">
        <f t="shared" si="23"/>
        <v/>
      </c>
      <c r="Q138" s="156"/>
      <c r="R138" s="33">
        <v>0</v>
      </c>
      <c r="S138" s="156"/>
      <c r="T138" s="156"/>
      <c r="U138" s="63" t="str">
        <f t="shared" ref="U138:U201" si="31">IF(F138&lt;&gt;"",IF((VLOOKUP(F138,TMSAETZE,4,0))="Kostensatz je Teilnehmerstunde",Q138*W138,IF((VLOOKUP(F138,TMSAETZE,4,0))="Kostensatz je Teilnehmerplatz pro Stunde",Q138*W138,W138)),"")</f>
        <v/>
      </c>
      <c r="V138" s="54" t="str">
        <f t="shared" ref="V138:V201" si="32">IF(F138&lt;&gt;"",VLOOKUP(F138,TMSAETZE,4,0)&amp;" "&amp;VLOOKUP(F138,TMSAETZE,3,0),"")</f>
        <v/>
      </c>
      <c r="W138" s="79"/>
      <c r="X138" s="104"/>
      <c r="Y138" s="116" t="str">
        <f t="shared" si="29"/>
        <v/>
      </c>
      <c r="Z138" s="62" t="str">
        <f t="shared" si="22"/>
        <v/>
      </c>
    </row>
    <row r="139" spans="1:26" s="12" customFormat="1" ht="65.099999999999994" customHeight="1" thickBot="1" x14ac:dyDescent="0.25">
      <c r="A139" s="13" t="s">
        <v>69</v>
      </c>
      <c r="B139" s="2"/>
      <c r="C139" s="2"/>
      <c r="D139" s="166" t="str">
        <f t="shared" si="30"/>
        <v xml:space="preserve"> / </v>
      </c>
      <c r="E139" s="67">
        <v>130</v>
      </c>
      <c r="F139" s="53"/>
      <c r="G139" s="54" t="str">
        <f>IF('(c) Copyricht DQS Gruppe 2024'!$XFD$3="© D Q S B IT 2020",IF(F139&lt;&gt;"",VLOOKUP(F139,TMSAETZE,2,),""),"Copyright verletzt")</f>
        <v/>
      </c>
      <c r="H139" s="13"/>
      <c r="I139" s="57" t="str">
        <f t="shared" si="24"/>
        <v/>
      </c>
      <c r="J139" s="58" t="str">
        <f t="shared" si="25"/>
        <v/>
      </c>
      <c r="K139" s="58" t="str">
        <f t="shared" si="26"/>
        <v/>
      </c>
      <c r="L139" s="58" t="str">
        <f t="shared" si="27"/>
        <v/>
      </c>
      <c r="M139" s="58" t="str">
        <f t="shared" si="28"/>
        <v/>
      </c>
      <c r="N139" s="33"/>
      <c r="O139" s="33"/>
      <c r="P139" s="106" t="str">
        <f t="shared" si="23"/>
        <v/>
      </c>
      <c r="Q139" s="156"/>
      <c r="R139" s="33">
        <v>0</v>
      </c>
      <c r="S139" s="156"/>
      <c r="T139" s="156"/>
      <c r="U139" s="63" t="str">
        <f t="shared" si="31"/>
        <v/>
      </c>
      <c r="V139" s="54" t="str">
        <f t="shared" si="32"/>
        <v/>
      </c>
      <c r="W139" s="79"/>
      <c r="X139" s="104"/>
      <c r="Y139" s="116" t="str">
        <f t="shared" si="29"/>
        <v/>
      </c>
      <c r="Z139" s="62" t="str">
        <f t="shared" ref="Z139:Z202" si="33">IF(F139&lt;&gt;"",IF(W139&lt;=(Y139*1.25),"Achtung bitte in Typ 1 eintragen","Stichprobe - Genehmigung BA"),"")</f>
        <v/>
      </c>
    </row>
    <row r="140" spans="1:26" s="12" customFormat="1" ht="65.099999999999994" customHeight="1" thickBot="1" x14ac:dyDescent="0.25">
      <c r="A140" s="13" t="s">
        <v>69</v>
      </c>
      <c r="B140" s="2"/>
      <c r="C140" s="2"/>
      <c r="D140" s="166" t="str">
        <f t="shared" si="30"/>
        <v xml:space="preserve"> / </v>
      </c>
      <c r="E140" s="67">
        <v>131</v>
      </c>
      <c r="F140" s="53"/>
      <c r="G140" s="54" t="str">
        <f>IF('(c) Copyricht DQS Gruppe 2024'!$XFD$3="© D Q S B IT 2020",IF(F140&lt;&gt;"",VLOOKUP(F140,TMSAETZE,2,),""),"Copyright verletzt")</f>
        <v/>
      </c>
      <c r="H140" s="13"/>
      <c r="I140" s="57" t="str">
        <f t="shared" si="24"/>
        <v/>
      </c>
      <c r="J140" s="58" t="str">
        <f t="shared" si="25"/>
        <v/>
      </c>
      <c r="K140" s="58" t="str">
        <f t="shared" si="26"/>
        <v/>
      </c>
      <c r="L140" s="58" t="str">
        <f t="shared" si="27"/>
        <v/>
      </c>
      <c r="M140" s="58" t="str">
        <f t="shared" si="28"/>
        <v/>
      </c>
      <c r="N140" s="33"/>
      <c r="O140" s="33"/>
      <c r="P140" s="106" t="str">
        <f t="shared" ref="P140:P203" si="34">IF(O140&lt;&gt;0,IF(O140&gt;8,"Achtung, kein §45 ggf. als §81 FBW Maßnahme beantragen!",IF(OR(F140=45111,F140=45113),"kein § 45 Abs. 1 Satz 1 Nr. 1  - bitte wählen Sie eine andere Kennziffer!","OK")),"")</f>
        <v/>
      </c>
      <c r="Q140" s="156"/>
      <c r="R140" s="33">
        <v>0</v>
      </c>
      <c r="S140" s="156"/>
      <c r="T140" s="156"/>
      <c r="U140" s="63" t="str">
        <f t="shared" si="31"/>
        <v/>
      </c>
      <c r="V140" s="54" t="str">
        <f t="shared" si="32"/>
        <v/>
      </c>
      <c r="W140" s="79"/>
      <c r="X140" s="104"/>
      <c r="Y140" s="116" t="str">
        <f t="shared" si="29"/>
        <v/>
      </c>
      <c r="Z140" s="62" t="str">
        <f t="shared" si="33"/>
        <v/>
      </c>
    </row>
    <row r="141" spans="1:26" s="12" customFormat="1" ht="65.099999999999994" customHeight="1" thickBot="1" x14ac:dyDescent="0.25">
      <c r="A141" s="13" t="s">
        <v>69</v>
      </c>
      <c r="B141" s="2"/>
      <c r="C141" s="2"/>
      <c r="D141" s="166" t="str">
        <f t="shared" si="30"/>
        <v xml:space="preserve"> / </v>
      </c>
      <c r="E141" s="67">
        <v>132</v>
      </c>
      <c r="F141" s="53"/>
      <c r="G141" s="54" t="str">
        <f>IF('(c) Copyricht DQS Gruppe 2024'!$XFD$3="© D Q S B IT 2020",IF(F141&lt;&gt;"",VLOOKUP(F141,TMSAETZE,2,),""),"Copyright verletzt")</f>
        <v/>
      </c>
      <c r="H141" s="13"/>
      <c r="I141" s="57" t="str">
        <f t="shared" si="24"/>
        <v/>
      </c>
      <c r="J141" s="58" t="str">
        <f t="shared" si="25"/>
        <v/>
      </c>
      <c r="K141" s="58" t="str">
        <f t="shared" si="26"/>
        <v/>
      </c>
      <c r="L141" s="58" t="str">
        <f t="shared" si="27"/>
        <v/>
      </c>
      <c r="M141" s="58" t="str">
        <f t="shared" si="28"/>
        <v/>
      </c>
      <c r="N141" s="33"/>
      <c r="O141" s="33"/>
      <c r="P141" s="106" t="str">
        <f t="shared" si="34"/>
        <v/>
      </c>
      <c r="Q141" s="156"/>
      <c r="R141" s="33">
        <v>0</v>
      </c>
      <c r="S141" s="156"/>
      <c r="T141" s="156"/>
      <c r="U141" s="63" t="str">
        <f t="shared" si="31"/>
        <v/>
      </c>
      <c r="V141" s="54" t="str">
        <f t="shared" si="32"/>
        <v/>
      </c>
      <c r="W141" s="79"/>
      <c r="X141" s="104"/>
      <c r="Y141" s="116" t="str">
        <f t="shared" si="29"/>
        <v/>
      </c>
      <c r="Z141" s="62" t="str">
        <f t="shared" si="33"/>
        <v/>
      </c>
    </row>
    <row r="142" spans="1:26" s="12" customFormat="1" ht="65.099999999999994" customHeight="1" thickBot="1" x14ac:dyDescent="0.25">
      <c r="A142" s="13" t="s">
        <v>69</v>
      </c>
      <c r="B142" s="2"/>
      <c r="C142" s="2"/>
      <c r="D142" s="166" t="str">
        <f t="shared" si="30"/>
        <v xml:space="preserve"> / </v>
      </c>
      <c r="E142" s="67">
        <v>133</v>
      </c>
      <c r="F142" s="53"/>
      <c r="G142" s="54" t="str">
        <f>IF('(c) Copyricht DQS Gruppe 2024'!$XFD$3="© D Q S B IT 2020",IF(F142&lt;&gt;"",VLOOKUP(F142,TMSAETZE,2,),""),"Copyright verletzt")</f>
        <v/>
      </c>
      <c r="H142" s="13"/>
      <c r="I142" s="57" t="str">
        <f t="shared" si="24"/>
        <v/>
      </c>
      <c r="J142" s="58" t="str">
        <f t="shared" si="25"/>
        <v/>
      </c>
      <c r="K142" s="58" t="str">
        <f t="shared" si="26"/>
        <v/>
      </c>
      <c r="L142" s="58" t="str">
        <f t="shared" si="27"/>
        <v/>
      </c>
      <c r="M142" s="58" t="str">
        <f t="shared" si="28"/>
        <v/>
      </c>
      <c r="N142" s="33"/>
      <c r="O142" s="33"/>
      <c r="P142" s="106" t="str">
        <f t="shared" si="34"/>
        <v/>
      </c>
      <c r="Q142" s="156"/>
      <c r="R142" s="33">
        <v>0</v>
      </c>
      <c r="S142" s="156"/>
      <c r="T142" s="156"/>
      <c r="U142" s="63" t="str">
        <f t="shared" si="31"/>
        <v/>
      </c>
      <c r="V142" s="54" t="str">
        <f t="shared" si="32"/>
        <v/>
      </c>
      <c r="W142" s="79"/>
      <c r="X142" s="104"/>
      <c r="Y142" s="116" t="str">
        <f t="shared" si="29"/>
        <v/>
      </c>
      <c r="Z142" s="62" t="str">
        <f t="shared" si="33"/>
        <v/>
      </c>
    </row>
    <row r="143" spans="1:26" s="12" customFormat="1" ht="65.099999999999994" customHeight="1" thickBot="1" x14ac:dyDescent="0.25">
      <c r="A143" s="13" t="s">
        <v>69</v>
      </c>
      <c r="B143" s="2"/>
      <c r="C143" s="2"/>
      <c r="D143" s="166" t="str">
        <f t="shared" si="30"/>
        <v xml:space="preserve"> / </v>
      </c>
      <c r="E143" s="67">
        <v>134</v>
      </c>
      <c r="F143" s="53"/>
      <c r="G143" s="54" t="str">
        <f>IF('(c) Copyricht DQS Gruppe 2024'!$XFD$3="© D Q S B IT 2020",IF(F143&lt;&gt;"",VLOOKUP(F143,TMSAETZE,2,),""),"Copyright verletzt")</f>
        <v/>
      </c>
      <c r="H143" s="13"/>
      <c r="I143" s="57" t="str">
        <f t="shared" si="24"/>
        <v/>
      </c>
      <c r="J143" s="58" t="str">
        <f t="shared" si="25"/>
        <v/>
      </c>
      <c r="K143" s="58" t="str">
        <f t="shared" si="26"/>
        <v/>
      </c>
      <c r="L143" s="58" t="str">
        <f t="shared" si="27"/>
        <v/>
      </c>
      <c r="M143" s="58" t="str">
        <f t="shared" si="28"/>
        <v/>
      </c>
      <c r="N143" s="33"/>
      <c r="O143" s="33"/>
      <c r="P143" s="106" t="str">
        <f t="shared" si="34"/>
        <v/>
      </c>
      <c r="Q143" s="156"/>
      <c r="R143" s="33">
        <v>0</v>
      </c>
      <c r="S143" s="156"/>
      <c r="T143" s="156"/>
      <c r="U143" s="63" t="str">
        <f t="shared" si="31"/>
        <v/>
      </c>
      <c r="V143" s="54" t="str">
        <f t="shared" si="32"/>
        <v/>
      </c>
      <c r="W143" s="79"/>
      <c r="X143" s="104"/>
      <c r="Y143" s="116" t="str">
        <f t="shared" si="29"/>
        <v/>
      </c>
      <c r="Z143" s="62" t="str">
        <f t="shared" si="33"/>
        <v/>
      </c>
    </row>
    <row r="144" spans="1:26" s="12" customFormat="1" ht="65.099999999999994" customHeight="1" thickBot="1" x14ac:dyDescent="0.25">
      <c r="A144" s="13" t="s">
        <v>69</v>
      </c>
      <c r="B144" s="2"/>
      <c r="C144" s="2"/>
      <c r="D144" s="166" t="str">
        <f t="shared" si="30"/>
        <v xml:space="preserve"> / </v>
      </c>
      <c r="E144" s="67">
        <v>135</v>
      </c>
      <c r="F144" s="53"/>
      <c r="G144" s="54" t="str">
        <f>IF('(c) Copyricht DQS Gruppe 2024'!$XFD$3="© D Q S B IT 2020",IF(F144&lt;&gt;"",VLOOKUP(F144,TMSAETZE,2,),""),"Copyright verletzt")</f>
        <v/>
      </c>
      <c r="H144" s="13"/>
      <c r="I144" s="57" t="str">
        <f t="shared" si="24"/>
        <v/>
      </c>
      <c r="J144" s="58" t="str">
        <f t="shared" si="25"/>
        <v/>
      </c>
      <c r="K144" s="58" t="str">
        <f t="shared" si="26"/>
        <v/>
      </c>
      <c r="L144" s="58" t="str">
        <f t="shared" si="27"/>
        <v/>
      </c>
      <c r="M144" s="58" t="str">
        <f t="shared" si="28"/>
        <v/>
      </c>
      <c r="N144" s="33"/>
      <c r="O144" s="33"/>
      <c r="P144" s="106" t="str">
        <f t="shared" si="34"/>
        <v/>
      </c>
      <c r="Q144" s="156"/>
      <c r="R144" s="33">
        <v>0</v>
      </c>
      <c r="S144" s="156"/>
      <c r="T144" s="156"/>
      <c r="U144" s="63" t="str">
        <f t="shared" si="31"/>
        <v/>
      </c>
      <c r="V144" s="54" t="str">
        <f t="shared" si="32"/>
        <v/>
      </c>
      <c r="W144" s="79"/>
      <c r="X144" s="104"/>
      <c r="Y144" s="116" t="str">
        <f t="shared" si="29"/>
        <v/>
      </c>
      <c r="Z144" s="62" t="str">
        <f t="shared" si="33"/>
        <v/>
      </c>
    </row>
    <row r="145" spans="1:26" s="12" customFormat="1" ht="65.099999999999994" customHeight="1" thickBot="1" x14ac:dyDescent="0.25">
      <c r="A145" s="13" t="s">
        <v>69</v>
      </c>
      <c r="B145" s="2"/>
      <c r="C145" s="2"/>
      <c r="D145" s="166" t="str">
        <f t="shared" si="30"/>
        <v xml:space="preserve"> / </v>
      </c>
      <c r="E145" s="67">
        <v>136</v>
      </c>
      <c r="F145" s="53"/>
      <c r="G145" s="54" t="str">
        <f>IF('(c) Copyricht DQS Gruppe 2024'!$XFD$3="© D Q S B IT 2020",IF(F145&lt;&gt;"",VLOOKUP(F145,TMSAETZE,2,),""),"Copyright verletzt")</f>
        <v/>
      </c>
      <c r="H145" s="13"/>
      <c r="I145" s="57" t="str">
        <f t="shared" si="24"/>
        <v/>
      </c>
      <c r="J145" s="58" t="str">
        <f t="shared" si="25"/>
        <v/>
      </c>
      <c r="K145" s="58" t="str">
        <f t="shared" si="26"/>
        <v/>
      </c>
      <c r="L145" s="58" t="str">
        <f t="shared" si="27"/>
        <v/>
      </c>
      <c r="M145" s="58" t="str">
        <f t="shared" si="28"/>
        <v/>
      </c>
      <c r="N145" s="33"/>
      <c r="O145" s="33"/>
      <c r="P145" s="106" t="str">
        <f t="shared" si="34"/>
        <v/>
      </c>
      <c r="Q145" s="156"/>
      <c r="R145" s="33">
        <v>0</v>
      </c>
      <c r="S145" s="156"/>
      <c r="T145" s="156"/>
      <c r="U145" s="63" t="str">
        <f t="shared" si="31"/>
        <v/>
      </c>
      <c r="V145" s="54" t="str">
        <f t="shared" si="32"/>
        <v/>
      </c>
      <c r="W145" s="79"/>
      <c r="X145" s="104"/>
      <c r="Y145" s="116" t="str">
        <f t="shared" si="29"/>
        <v/>
      </c>
      <c r="Z145" s="62" t="str">
        <f t="shared" si="33"/>
        <v/>
      </c>
    </row>
    <row r="146" spans="1:26" s="12" customFormat="1" ht="65.099999999999994" customHeight="1" thickBot="1" x14ac:dyDescent="0.25">
      <c r="A146" s="13" t="s">
        <v>69</v>
      </c>
      <c r="B146" s="2"/>
      <c r="C146" s="2"/>
      <c r="D146" s="166" t="str">
        <f t="shared" si="30"/>
        <v xml:space="preserve"> / </v>
      </c>
      <c r="E146" s="67">
        <v>137</v>
      </c>
      <c r="F146" s="53"/>
      <c r="G146" s="54" t="str">
        <f>IF('(c) Copyricht DQS Gruppe 2024'!$XFD$3="© D Q S B IT 2020",IF(F146&lt;&gt;"",VLOOKUP(F146,TMSAETZE,2,),""),"Copyright verletzt")</f>
        <v/>
      </c>
      <c r="H146" s="13"/>
      <c r="I146" s="57" t="str">
        <f t="shared" si="24"/>
        <v/>
      </c>
      <c r="J146" s="58" t="str">
        <f t="shared" si="25"/>
        <v/>
      </c>
      <c r="K146" s="58" t="str">
        <f t="shared" si="26"/>
        <v/>
      </c>
      <c r="L146" s="58" t="str">
        <f t="shared" si="27"/>
        <v/>
      </c>
      <c r="M146" s="58" t="str">
        <f t="shared" si="28"/>
        <v/>
      </c>
      <c r="N146" s="33"/>
      <c r="O146" s="33"/>
      <c r="P146" s="106" t="str">
        <f t="shared" si="34"/>
        <v/>
      </c>
      <c r="Q146" s="156"/>
      <c r="R146" s="33">
        <v>0</v>
      </c>
      <c r="S146" s="156"/>
      <c r="T146" s="156"/>
      <c r="U146" s="63" t="str">
        <f t="shared" si="31"/>
        <v/>
      </c>
      <c r="V146" s="54" t="str">
        <f t="shared" si="32"/>
        <v/>
      </c>
      <c r="W146" s="79"/>
      <c r="X146" s="104"/>
      <c r="Y146" s="116" t="str">
        <f t="shared" si="29"/>
        <v/>
      </c>
      <c r="Z146" s="62" t="str">
        <f t="shared" si="33"/>
        <v/>
      </c>
    </row>
    <row r="147" spans="1:26" s="12" customFormat="1" ht="65.099999999999994" customHeight="1" thickBot="1" x14ac:dyDescent="0.25">
      <c r="A147" s="13" t="s">
        <v>69</v>
      </c>
      <c r="B147" s="2"/>
      <c r="C147" s="2"/>
      <c r="D147" s="166" t="str">
        <f t="shared" si="30"/>
        <v xml:space="preserve"> / </v>
      </c>
      <c r="E147" s="67">
        <v>138</v>
      </c>
      <c r="F147" s="53"/>
      <c r="G147" s="54" t="str">
        <f>IF('(c) Copyricht DQS Gruppe 2024'!$XFD$3="© D Q S B IT 2020",IF(F147&lt;&gt;"",VLOOKUP(F147,TMSAETZE,2,),""),"Copyright verletzt")</f>
        <v/>
      </c>
      <c r="H147" s="13"/>
      <c r="I147" s="57" t="str">
        <f t="shared" si="24"/>
        <v/>
      </c>
      <c r="J147" s="58" t="str">
        <f t="shared" si="25"/>
        <v/>
      </c>
      <c r="K147" s="58" t="str">
        <f t="shared" si="26"/>
        <v/>
      </c>
      <c r="L147" s="58" t="str">
        <f t="shared" si="27"/>
        <v/>
      </c>
      <c r="M147" s="58" t="str">
        <f t="shared" si="28"/>
        <v/>
      </c>
      <c r="N147" s="33"/>
      <c r="O147" s="33"/>
      <c r="P147" s="106" t="str">
        <f t="shared" si="34"/>
        <v/>
      </c>
      <c r="Q147" s="156"/>
      <c r="R147" s="33">
        <v>0</v>
      </c>
      <c r="S147" s="156"/>
      <c r="T147" s="156"/>
      <c r="U147" s="63" t="str">
        <f t="shared" si="31"/>
        <v/>
      </c>
      <c r="V147" s="54" t="str">
        <f t="shared" si="32"/>
        <v/>
      </c>
      <c r="W147" s="79"/>
      <c r="X147" s="104"/>
      <c r="Y147" s="116" t="str">
        <f t="shared" si="29"/>
        <v/>
      </c>
      <c r="Z147" s="62" t="str">
        <f t="shared" si="33"/>
        <v/>
      </c>
    </row>
    <row r="148" spans="1:26" s="12" customFormat="1" ht="65.099999999999994" customHeight="1" thickBot="1" x14ac:dyDescent="0.25">
      <c r="A148" s="13" t="s">
        <v>69</v>
      </c>
      <c r="B148" s="2"/>
      <c r="C148" s="2"/>
      <c r="D148" s="166" t="str">
        <f t="shared" si="30"/>
        <v xml:space="preserve"> / </v>
      </c>
      <c r="E148" s="67">
        <v>139</v>
      </c>
      <c r="F148" s="53"/>
      <c r="G148" s="54" t="str">
        <f>IF('(c) Copyricht DQS Gruppe 2024'!$XFD$3="© D Q S B IT 2020",IF(F148&lt;&gt;"",VLOOKUP(F148,TMSAETZE,2,),""),"Copyright verletzt")</f>
        <v/>
      </c>
      <c r="H148" s="13"/>
      <c r="I148" s="57" t="str">
        <f t="shared" si="24"/>
        <v/>
      </c>
      <c r="J148" s="58" t="str">
        <f t="shared" si="25"/>
        <v/>
      </c>
      <c r="K148" s="58" t="str">
        <f t="shared" si="26"/>
        <v/>
      </c>
      <c r="L148" s="58" t="str">
        <f t="shared" si="27"/>
        <v/>
      </c>
      <c r="M148" s="58" t="str">
        <f t="shared" si="28"/>
        <v/>
      </c>
      <c r="N148" s="33"/>
      <c r="O148" s="33"/>
      <c r="P148" s="106" t="str">
        <f t="shared" si="34"/>
        <v/>
      </c>
      <c r="Q148" s="156"/>
      <c r="R148" s="33">
        <v>0</v>
      </c>
      <c r="S148" s="156"/>
      <c r="T148" s="156"/>
      <c r="U148" s="63" t="str">
        <f t="shared" si="31"/>
        <v/>
      </c>
      <c r="V148" s="54" t="str">
        <f t="shared" si="32"/>
        <v/>
      </c>
      <c r="W148" s="79"/>
      <c r="X148" s="104"/>
      <c r="Y148" s="116" t="str">
        <f t="shared" si="29"/>
        <v/>
      </c>
      <c r="Z148" s="62" t="str">
        <f t="shared" si="33"/>
        <v/>
      </c>
    </row>
    <row r="149" spans="1:26" s="12" customFormat="1" ht="65.099999999999994" customHeight="1" thickBot="1" x14ac:dyDescent="0.25">
      <c r="A149" s="13" t="s">
        <v>69</v>
      </c>
      <c r="B149" s="2"/>
      <c r="C149" s="2"/>
      <c r="D149" s="166" t="str">
        <f t="shared" si="30"/>
        <v xml:space="preserve"> / </v>
      </c>
      <c r="E149" s="67">
        <v>140</v>
      </c>
      <c r="F149" s="53"/>
      <c r="G149" s="54" t="str">
        <f>IF('(c) Copyricht DQS Gruppe 2024'!$XFD$3="© D Q S B IT 2020",IF(F149&lt;&gt;"",VLOOKUP(F149,TMSAETZE,2,),""),"Copyright verletzt")</f>
        <v/>
      </c>
      <c r="H149" s="13"/>
      <c r="I149" s="57" t="str">
        <f t="shared" si="24"/>
        <v/>
      </c>
      <c r="J149" s="58" t="str">
        <f t="shared" si="25"/>
        <v/>
      </c>
      <c r="K149" s="58" t="str">
        <f t="shared" si="26"/>
        <v/>
      </c>
      <c r="L149" s="58" t="str">
        <f t="shared" si="27"/>
        <v/>
      </c>
      <c r="M149" s="58" t="str">
        <f t="shared" si="28"/>
        <v/>
      </c>
      <c r="N149" s="33"/>
      <c r="O149" s="33"/>
      <c r="P149" s="106" t="str">
        <f t="shared" si="34"/>
        <v/>
      </c>
      <c r="Q149" s="156"/>
      <c r="R149" s="33">
        <v>0</v>
      </c>
      <c r="S149" s="156"/>
      <c r="T149" s="156"/>
      <c r="U149" s="63" t="str">
        <f t="shared" si="31"/>
        <v/>
      </c>
      <c r="V149" s="54" t="str">
        <f t="shared" si="32"/>
        <v/>
      </c>
      <c r="W149" s="79"/>
      <c r="X149" s="104"/>
      <c r="Y149" s="116" t="str">
        <f t="shared" si="29"/>
        <v/>
      </c>
      <c r="Z149" s="62" t="str">
        <f t="shared" si="33"/>
        <v/>
      </c>
    </row>
    <row r="150" spans="1:26" s="12" customFormat="1" ht="65.099999999999994" customHeight="1" thickBot="1" x14ac:dyDescent="0.25">
      <c r="A150" s="13" t="s">
        <v>69</v>
      </c>
      <c r="B150" s="2"/>
      <c r="C150" s="2"/>
      <c r="D150" s="166" t="str">
        <f t="shared" si="30"/>
        <v xml:space="preserve"> / </v>
      </c>
      <c r="E150" s="67">
        <v>141</v>
      </c>
      <c r="F150" s="53"/>
      <c r="G150" s="54" t="str">
        <f>IF('(c) Copyricht DQS Gruppe 2024'!$XFD$3="© D Q S B IT 2020",IF(F150&lt;&gt;"",VLOOKUP(F150,TMSAETZE,2,),""),"Copyright verletzt")</f>
        <v/>
      </c>
      <c r="H150" s="13"/>
      <c r="I150" s="57" t="str">
        <f t="shared" si="24"/>
        <v/>
      </c>
      <c r="J150" s="58" t="str">
        <f t="shared" si="25"/>
        <v/>
      </c>
      <c r="K150" s="58" t="str">
        <f t="shared" si="26"/>
        <v/>
      </c>
      <c r="L150" s="58" t="str">
        <f t="shared" si="27"/>
        <v/>
      </c>
      <c r="M150" s="58" t="str">
        <f t="shared" si="28"/>
        <v/>
      </c>
      <c r="N150" s="33"/>
      <c r="O150" s="33"/>
      <c r="P150" s="106" t="str">
        <f t="shared" si="34"/>
        <v/>
      </c>
      <c r="Q150" s="156"/>
      <c r="R150" s="33">
        <v>0</v>
      </c>
      <c r="S150" s="156"/>
      <c r="T150" s="156"/>
      <c r="U150" s="63" t="str">
        <f t="shared" si="31"/>
        <v/>
      </c>
      <c r="V150" s="54" t="str">
        <f t="shared" si="32"/>
        <v/>
      </c>
      <c r="W150" s="79"/>
      <c r="X150" s="104"/>
      <c r="Y150" s="116" t="str">
        <f t="shared" si="29"/>
        <v/>
      </c>
      <c r="Z150" s="62" t="str">
        <f t="shared" si="33"/>
        <v/>
      </c>
    </row>
    <row r="151" spans="1:26" s="12" customFormat="1" ht="65.099999999999994" customHeight="1" thickBot="1" x14ac:dyDescent="0.25">
      <c r="A151" s="13" t="s">
        <v>69</v>
      </c>
      <c r="B151" s="2"/>
      <c r="C151" s="2"/>
      <c r="D151" s="166" t="str">
        <f t="shared" si="30"/>
        <v xml:space="preserve"> / </v>
      </c>
      <c r="E151" s="67">
        <v>142</v>
      </c>
      <c r="F151" s="53"/>
      <c r="G151" s="54" t="str">
        <f>IF('(c) Copyricht DQS Gruppe 2024'!$XFD$3="© D Q S B IT 2020",IF(F151&lt;&gt;"",VLOOKUP(F151,TMSAETZE,2,),""),"Copyright verletzt")</f>
        <v/>
      </c>
      <c r="H151" s="13"/>
      <c r="I151" s="57" t="str">
        <f t="shared" si="24"/>
        <v/>
      </c>
      <c r="J151" s="58" t="str">
        <f t="shared" si="25"/>
        <v/>
      </c>
      <c r="K151" s="58" t="str">
        <f t="shared" si="26"/>
        <v/>
      </c>
      <c r="L151" s="58" t="str">
        <f t="shared" si="27"/>
        <v/>
      </c>
      <c r="M151" s="58" t="str">
        <f t="shared" si="28"/>
        <v/>
      </c>
      <c r="N151" s="33"/>
      <c r="O151" s="33"/>
      <c r="P151" s="106" t="str">
        <f t="shared" si="34"/>
        <v/>
      </c>
      <c r="Q151" s="156"/>
      <c r="R151" s="33">
        <v>0</v>
      </c>
      <c r="S151" s="156"/>
      <c r="T151" s="156"/>
      <c r="U151" s="63" t="str">
        <f t="shared" si="31"/>
        <v/>
      </c>
      <c r="V151" s="54" t="str">
        <f t="shared" si="32"/>
        <v/>
      </c>
      <c r="W151" s="79"/>
      <c r="X151" s="104"/>
      <c r="Y151" s="116" t="str">
        <f t="shared" si="29"/>
        <v/>
      </c>
      <c r="Z151" s="62" t="str">
        <f t="shared" si="33"/>
        <v/>
      </c>
    </row>
    <row r="152" spans="1:26" s="12" customFormat="1" ht="65.099999999999994" customHeight="1" thickBot="1" x14ac:dyDescent="0.25">
      <c r="A152" s="13" t="s">
        <v>69</v>
      </c>
      <c r="B152" s="2"/>
      <c r="C152" s="2"/>
      <c r="D152" s="166" t="str">
        <f t="shared" si="30"/>
        <v xml:space="preserve"> / </v>
      </c>
      <c r="E152" s="67">
        <v>143</v>
      </c>
      <c r="F152" s="53"/>
      <c r="G152" s="54" t="str">
        <f>IF('(c) Copyricht DQS Gruppe 2024'!$XFD$3="© D Q S B IT 2020",IF(F152&lt;&gt;"",VLOOKUP(F152,TMSAETZE,2,),""),"Copyright verletzt")</f>
        <v/>
      </c>
      <c r="H152" s="13"/>
      <c r="I152" s="57" t="str">
        <f t="shared" si="24"/>
        <v/>
      </c>
      <c r="J152" s="58" t="str">
        <f t="shared" si="25"/>
        <v/>
      </c>
      <c r="K152" s="58" t="str">
        <f t="shared" si="26"/>
        <v/>
      </c>
      <c r="L152" s="58" t="str">
        <f t="shared" si="27"/>
        <v/>
      </c>
      <c r="M152" s="58" t="str">
        <f t="shared" si="28"/>
        <v/>
      </c>
      <c r="N152" s="33"/>
      <c r="O152" s="33"/>
      <c r="P152" s="106" t="str">
        <f t="shared" si="34"/>
        <v/>
      </c>
      <c r="Q152" s="156"/>
      <c r="R152" s="33">
        <v>0</v>
      </c>
      <c r="S152" s="156"/>
      <c r="T152" s="156"/>
      <c r="U152" s="63" t="str">
        <f t="shared" si="31"/>
        <v/>
      </c>
      <c r="V152" s="54" t="str">
        <f t="shared" si="32"/>
        <v/>
      </c>
      <c r="W152" s="79"/>
      <c r="X152" s="104"/>
      <c r="Y152" s="116" t="str">
        <f t="shared" si="29"/>
        <v/>
      </c>
      <c r="Z152" s="62" t="str">
        <f t="shared" si="33"/>
        <v/>
      </c>
    </row>
    <row r="153" spans="1:26" s="12" customFormat="1" ht="65.099999999999994" customHeight="1" thickBot="1" x14ac:dyDescent="0.25">
      <c r="A153" s="13" t="s">
        <v>69</v>
      </c>
      <c r="B153" s="2"/>
      <c r="C153" s="2"/>
      <c r="D153" s="166" t="str">
        <f t="shared" si="30"/>
        <v xml:space="preserve"> / </v>
      </c>
      <c r="E153" s="67">
        <v>144</v>
      </c>
      <c r="F153" s="53"/>
      <c r="G153" s="54" t="str">
        <f>IF('(c) Copyricht DQS Gruppe 2024'!$XFD$3="© D Q S B IT 2020",IF(F153&lt;&gt;"",VLOOKUP(F153,TMSAETZE,2,),""),"Copyright verletzt")</f>
        <v/>
      </c>
      <c r="H153" s="13"/>
      <c r="I153" s="57" t="str">
        <f t="shared" si="24"/>
        <v/>
      </c>
      <c r="J153" s="58" t="str">
        <f t="shared" si="25"/>
        <v/>
      </c>
      <c r="K153" s="58" t="str">
        <f t="shared" si="26"/>
        <v/>
      </c>
      <c r="L153" s="58" t="str">
        <f t="shared" si="27"/>
        <v/>
      </c>
      <c r="M153" s="58" t="str">
        <f t="shared" si="28"/>
        <v/>
      </c>
      <c r="N153" s="33"/>
      <c r="O153" s="33"/>
      <c r="P153" s="106" t="str">
        <f t="shared" si="34"/>
        <v/>
      </c>
      <c r="Q153" s="156"/>
      <c r="R153" s="33">
        <v>0</v>
      </c>
      <c r="S153" s="156"/>
      <c r="T153" s="156"/>
      <c r="U153" s="63" t="str">
        <f t="shared" si="31"/>
        <v/>
      </c>
      <c r="V153" s="54" t="str">
        <f t="shared" si="32"/>
        <v/>
      </c>
      <c r="W153" s="79"/>
      <c r="X153" s="104"/>
      <c r="Y153" s="116" t="str">
        <f t="shared" si="29"/>
        <v/>
      </c>
      <c r="Z153" s="62" t="str">
        <f t="shared" si="33"/>
        <v/>
      </c>
    </row>
    <row r="154" spans="1:26" s="12" customFormat="1" ht="65.099999999999994" customHeight="1" thickBot="1" x14ac:dyDescent="0.25">
      <c r="A154" s="13" t="s">
        <v>69</v>
      </c>
      <c r="B154" s="2"/>
      <c r="C154" s="2"/>
      <c r="D154" s="166" t="str">
        <f t="shared" si="30"/>
        <v xml:space="preserve"> / </v>
      </c>
      <c r="E154" s="67">
        <v>145</v>
      </c>
      <c r="F154" s="53"/>
      <c r="G154" s="54" t="str">
        <f>IF('(c) Copyricht DQS Gruppe 2024'!$XFD$3="© D Q S B IT 2020",IF(F154&lt;&gt;"",VLOOKUP(F154,TMSAETZE,2,),""),"Copyright verletzt")</f>
        <v/>
      </c>
      <c r="H154" s="13"/>
      <c r="I154" s="57" t="str">
        <f t="shared" si="24"/>
        <v/>
      </c>
      <c r="J154" s="58" t="str">
        <f t="shared" si="25"/>
        <v/>
      </c>
      <c r="K154" s="58" t="str">
        <f t="shared" si="26"/>
        <v/>
      </c>
      <c r="L154" s="58" t="str">
        <f t="shared" si="27"/>
        <v/>
      </c>
      <c r="M154" s="58" t="str">
        <f t="shared" si="28"/>
        <v/>
      </c>
      <c r="N154" s="33"/>
      <c r="O154" s="33"/>
      <c r="P154" s="106" t="str">
        <f t="shared" si="34"/>
        <v/>
      </c>
      <c r="Q154" s="156"/>
      <c r="R154" s="33">
        <v>0</v>
      </c>
      <c r="S154" s="156"/>
      <c r="T154" s="156"/>
      <c r="U154" s="63" t="str">
        <f t="shared" si="31"/>
        <v/>
      </c>
      <c r="V154" s="54" t="str">
        <f t="shared" si="32"/>
        <v/>
      </c>
      <c r="W154" s="79"/>
      <c r="X154" s="104"/>
      <c r="Y154" s="116" t="str">
        <f t="shared" si="29"/>
        <v/>
      </c>
      <c r="Z154" s="62" t="str">
        <f t="shared" si="33"/>
        <v/>
      </c>
    </row>
    <row r="155" spans="1:26" s="12" customFormat="1" ht="65.099999999999994" customHeight="1" thickBot="1" x14ac:dyDescent="0.25">
      <c r="A155" s="13" t="s">
        <v>69</v>
      </c>
      <c r="B155" s="2"/>
      <c r="C155" s="2"/>
      <c r="D155" s="166" t="str">
        <f t="shared" si="30"/>
        <v xml:space="preserve"> / </v>
      </c>
      <c r="E155" s="67">
        <v>146</v>
      </c>
      <c r="F155" s="53"/>
      <c r="G155" s="54" t="str">
        <f>IF('(c) Copyricht DQS Gruppe 2024'!$XFD$3="© D Q S B IT 2020",IF(F155&lt;&gt;"",VLOOKUP(F155,TMSAETZE,2,),""),"Copyright verletzt")</f>
        <v/>
      </c>
      <c r="H155" s="13"/>
      <c r="I155" s="57" t="str">
        <f t="shared" si="24"/>
        <v/>
      </c>
      <c r="J155" s="58" t="str">
        <f t="shared" si="25"/>
        <v/>
      </c>
      <c r="K155" s="58" t="str">
        <f t="shared" si="26"/>
        <v/>
      </c>
      <c r="L155" s="58" t="str">
        <f t="shared" si="27"/>
        <v/>
      </c>
      <c r="M155" s="58" t="str">
        <f t="shared" si="28"/>
        <v/>
      </c>
      <c r="N155" s="33"/>
      <c r="O155" s="33"/>
      <c r="P155" s="106" t="str">
        <f t="shared" si="34"/>
        <v/>
      </c>
      <c r="Q155" s="156"/>
      <c r="R155" s="33">
        <v>0</v>
      </c>
      <c r="S155" s="156"/>
      <c r="T155" s="156"/>
      <c r="U155" s="63" t="str">
        <f t="shared" si="31"/>
        <v/>
      </c>
      <c r="V155" s="54" t="str">
        <f t="shared" si="32"/>
        <v/>
      </c>
      <c r="W155" s="79"/>
      <c r="X155" s="104"/>
      <c r="Y155" s="116" t="str">
        <f t="shared" si="29"/>
        <v/>
      </c>
      <c r="Z155" s="62" t="str">
        <f t="shared" si="33"/>
        <v/>
      </c>
    </row>
    <row r="156" spans="1:26" s="12" customFormat="1" ht="65.099999999999994" customHeight="1" thickBot="1" x14ac:dyDescent="0.25">
      <c r="A156" s="13" t="s">
        <v>69</v>
      </c>
      <c r="B156" s="2"/>
      <c r="C156" s="2"/>
      <c r="D156" s="166" t="str">
        <f t="shared" si="30"/>
        <v xml:space="preserve"> / </v>
      </c>
      <c r="E156" s="67">
        <v>147</v>
      </c>
      <c r="F156" s="53"/>
      <c r="G156" s="54" t="str">
        <f>IF('(c) Copyricht DQS Gruppe 2024'!$XFD$3="© D Q S B IT 2020",IF(F156&lt;&gt;"",VLOOKUP(F156,TMSAETZE,2,),""),"Copyright verletzt")</f>
        <v/>
      </c>
      <c r="H156" s="13"/>
      <c r="I156" s="57" t="str">
        <f t="shared" si="24"/>
        <v/>
      </c>
      <c r="J156" s="58" t="str">
        <f t="shared" si="25"/>
        <v/>
      </c>
      <c r="K156" s="58" t="str">
        <f t="shared" si="26"/>
        <v/>
      </c>
      <c r="L156" s="58" t="str">
        <f t="shared" si="27"/>
        <v/>
      </c>
      <c r="M156" s="58" t="str">
        <f t="shared" si="28"/>
        <v/>
      </c>
      <c r="N156" s="33"/>
      <c r="O156" s="33"/>
      <c r="P156" s="106" t="str">
        <f t="shared" si="34"/>
        <v/>
      </c>
      <c r="Q156" s="156"/>
      <c r="R156" s="33">
        <v>0</v>
      </c>
      <c r="S156" s="156"/>
      <c r="T156" s="156"/>
      <c r="U156" s="63" t="str">
        <f t="shared" si="31"/>
        <v/>
      </c>
      <c r="V156" s="54" t="str">
        <f t="shared" si="32"/>
        <v/>
      </c>
      <c r="W156" s="79"/>
      <c r="X156" s="104"/>
      <c r="Y156" s="116" t="str">
        <f t="shared" si="29"/>
        <v/>
      </c>
      <c r="Z156" s="62" t="str">
        <f t="shared" si="33"/>
        <v/>
      </c>
    </row>
    <row r="157" spans="1:26" s="12" customFormat="1" ht="65.099999999999994" customHeight="1" thickBot="1" x14ac:dyDescent="0.25">
      <c r="A157" s="13" t="s">
        <v>69</v>
      </c>
      <c r="B157" s="2"/>
      <c r="C157" s="2"/>
      <c r="D157" s="166" t="str">
        <f t="shared" si="30"/>
        <v xml:space="preserve"> / </v>
      </c>
      <c r="E157" s="67">
        <v>148</v>
      </c>
      <c r="F157" s="53"/>
      <c r="G157" s="54" t="str">
        <f>IF('(c) Copyricht DQS Gruppe 2024'!$XFD$3="© D Q S B IT 2020",IF(F157&lt;&gt;"",VLOOKUP(F157,TMSAETZE,2,),""),"Copyright verletzt")</f>
        <v/>
      </c>
      <c r="H157" s="13"/>
      <c r="I157" s="57" t="str">
        <f t="shared" si="24"/>
        <v/>
      </c>
      <c r="J157" s="58" t="str">
        <f t="shared" si="25"/>
        <v/>
      </c>
      <c r="K157" s="58" t="str">
        <f t="shared" si="26"/>
        <v/>
      </c>
      <c r="L157" s="58" t="str">
        <f t="shared" si="27"/>
        <v/>
      </c>
      <c r="M157" s="58" t="str">
        <f t="shared" si="28"/>
        <v/>
      </c>
      <c r="N157" s="33"/>
      <c r="O157" s="33"/>
      <c r="P157" s="106" t="str">
        <f t="shared" si="34"/>
        <v/>
      </c>
      <c r="Q157" s="156"/>
      <c r="R157" s="33">
        <v>0</v>
      </c>
      <c r="S157" s="156"/>
      <c r="T157" s="156"/>
      <c r="U157" s="63" t="str">
        <f t="shared" si="31"/>
        <v/>
      </c>
      <c r="V157" s="54" t="str">
        <f t="shared" si="32"/>
        <v/>
      </c>
      <c r="W157" s="79"/>
      <c r="X157" s="104"/>
      <c r="Y157" s="116" t="str">
        <f t="shared" si="29"/>
        <v/>
      </c>
      <c r="Z157" s="62" t="str">
        <f t="shared" si="33"/>
        <v/>
      </c>
    </row>
    <row r="158" spans="1:26" s="12" customFormat="1" ht="65.099999999999994" customHeight="1" thickBot="1" x14ac:dyDescent="0.25">
      <c r="A158" s="13" t="s">
        <v>69</v>
      </c>
      <c r="B158" s="2"/>
      <c r="C158" s="2"/>
      <c r="D158" s="166" t="str">
        <f t="shared" si="30"/>
        <v xml:space="preserve"> / </v>
      </c>
      <c r="E158" s="67">
        <v>149</v>
      </c>
      <c r="F158" s="53"/>
      <c r="G158" s="54" t="str">
        <f>IF('(c) Copyricht DQS Gruppe 2024'!$XFD$3="© D Q S B IT 2020",IF(F158&lt;&gt;"",VLOOKUP(F158,TMSAETZE,2,),""),"Copyright verletzt")</f>
        <v/>
      </c>
      <c r="H158" s="13"/>
      <c r="I158" s="57" t="str">
        <f t="shared" si="24"/>
        <v/>
      </c>
      <c r="J158" s="58" t="str">
        <f t="shared" si="25"/>
        <v/>
      </c>
      <c r="K158" s="58" t="str">
        <f t="shared" si="26"/>
        <v/>
      </c>
      <c r="L158" s="58" t="str">
        <f t="shared" si="27"/>
        <v/>
      </c>
      <c r="M158" s="58" t="str">
        <f t="shared" si="28"/>
        <v/>
      </c>
      <c r="N158" s="33"/>
      <c r="O158" s="33"/>
      <c r="P158" s="106" t="str">
        <f t="shared" si="34"/>
        <v/>
      </c>
      <c r="Q158" s="156"/>
      <c r="R158" s="33">
        <v>0</v>
      </c>
      <c r="S158" s="156"/>
      <c r="T158" s="156"/>
      <c r="U158" s="63" t="str">
        <f t="shared" si="31"/>
        <v/>
      </c>
      <c r="V158" s="54" t="str">
        <f t="shared" si="32"/>
        <v/>
      </c>
      <c r="W158" s="79"/>
      <c r="X158" s="104"/>
      <c r="Y158" s="116" t="str">
        <f t="shared" si="29"/>
        <v/>
      </c>
      <c r="Z158" s="62" t="str">
        <f t="shared" si="33"/>
        <v/>
      </c>
    </row>
    <row r="159" spans="1:26" s="12" customFormat="1" ht="65.099999999999994" customHeight="1" thickBot="1" x14ac:dyDescent="0.25">
      <c r="A159" s="13" t="s">
        <v>69</v>
      </c>
      <c r="B159" s="2"/>
      <c r="C159" s="2"/>
      <c r="D159" s="166" t="str">
        <f t="shared" si="30"/>
        <v xml:space="preserve"> / </v>
      </c>
      <c r="E159" s="67">
        <v>150</v>
      </c>
      <c r="F159" s="53"/>
      <c r="G159" s="54" t="str">
        <f>IF('(c) Copyricht DQS Gruppe 2024'!$XFD$3="© D Q S B IT 2020",IF(F159&lt;&gt;"",VLOOKUP(F159,TMSAETZE,2,),""),"Copyright verletzt")</f>
        <v/>
      </c>
      <c r="H159" s="13"/>
      <c r="I159" s="57" t="str">
        <f t="shared" si="24"/>
        <v/>
      </c>
      <c r="J159" s="58" t="str">
        <f t="shared" si="25"/>
        <v/>
      </c>
      <c r="K159" s="58" t="str">
        <f t="shared" si="26"/>
        <v/>
      </c>
      <c r="L159" s="58" t="str">
        <f t="shared" si="27"/>
        <v/>
      </c>
      <c r="M159" s="58" t="str">
        <f t="shared" si="28"/>
        <v/>
      </c>
      <c r="N159" s="33"/>
      <c r="O159" s="33"/>
      <c r="P159" s="106" t="str">
        <f t="shared" si="34"/>
        <v/>
      </c>
      <c r="Q159" s="156"/>
      <c r="R159" s="33">
        <v>0</v>
      </c>
      <c r="S159" s="156"/>
      <c r="T159" s="156"/>
      <c r="U159" s="63" t="str">
        <f t="shared" si="31"/>
        <v/>
      </c>
      <c r="V159" s="54" t="str">
        <f t="shared" si="32"/>
        <v/>
      </c>
      <c r="W159" s="79"/>
      <c r="X159" s="104"/>
      <c r="Y159" s="116" t="str">
        <f t="shared" si="29"/>
        <v/>
      </c>
      <c r="Z159" s="62" t="str">
        <f t="shared" si="33"/>
        <v/>
      </c>
    </row>
    <row r="160" spans="1:26" s="12" customFormat="1" ht="65.099999999999994" customHeight="1" thickBot="1" x14ac:dyDescent="0.25">
      <c r="A160" s="13" t="s">
        <v>69</v>
      </c>
      <c r="B160" s="2"/>
      <c r="C160" s="2"/>
      <c r="D160" s="166" t="str">
        <f t="shared" si="30"/>
        <v xml:space="preserve"> / </v>
      </c>
      <c r="E160" s="67">
        <v>151</v>
      </c>
      <c r="F160" s="53"/>
      <c r="G160" s="54" t="str">
        <f>IF('(c) Copyricht DQS Gruppe 2024'!$XFD$3="© D Q S B IT 2020",IF(F160&lt;&gt;"",VLOOKUP(F160,TMSAETZE,2,),""),"Copyright verletzt")</f>
        <v/>
      </c>
      <c r="H160" s="13"/>
      <c r="I160" s="57" t="str">
        <f t="shared" si="24"/>
        <v/>
      </c>
      <c r="J160" s="58" t="str">
        <f t="shared" si="25"/>
        <v/>
      </c>
      <c r="K160" s="58" t="str">
        <f t="shared" si="26"/>
        <v/>
      </c>
      <c r="L160" s="58" t="str">
        <f t="shared" si="27"/>
        <v/>
      </c>
      <c r="M160" s="58" t="str">
        <f t="shared" si="28"/>
        <v/>
      </c>
      <c r="N160" s="33"/>
      <c r="O160" s="33"/>
      <c r="P160" s="106" t="str">
        <f t="shared" si="34"/>
        <v/>
      </c>
      <c r="Q160" s="156"/>
      <c r="R160" s="33">
        <v>0</v>
      </c>
      <c r="S160" s="156"/>
      <c r="T160" s="156"/>
      <c r="U160" s="63" t="str">
        <f t="shared" si="31"/>
        <v/>
      </c>
      <c r="V160" s="54" t="str">
        <f t="shared" si="32"/>
        <v/>
      </c>
      <c r="W160" s="79"/>
      <c r="X160" s="104"/>
      <c r="Y160" s="116" t="str">
        <f t="shared" si="29"/>
        <v/>
      </c>
      <c r="Z160" s="62" t="str">
        <f t="shared" si="33"/>
        <v/>
      </c>
    </row>
    <row r="161" spans="1:26" s="12" customFormat="1" ht="65.099999999999994" customHeight="1" thickBot="1" x14ac:dyDescent="0.25">
      <c r="A161" s="13" t="s">
        <v>69</v>
      </c>
      <c r="B161" s="2"/>
      <c r="C161" s="2"/>
      <c r="D161" s="166" t="str">
        <f t="shared" si="30"/>
        <v xml:space="preserve"> / </v>
      </c>
      <c r="E161" s="67">
        <v>152</v>
      </c>
      <c r="F161" s="53"/>
      <c r="G161" s="54" t="str">
        <f>IF('(c) Copyricht DQS Gruppe 2024'!$XFD$3="© D Q S B IT 2020",IF(F161&lt;&gt;"",VLOOKUP(F161,TMSAETZE,2,),""),"Copyright verletzt")</f>
        <v/>
      </c>
      <c r="H161" s="13"/>
      <c r="I161" s="57" t="str">
        <f t="shared" si="24"/>
        <v/>
      </c>
      <c r="J161" s="58" t="str">
        <f t="shared" si="25"/>
        <v/>
      </c>
      <c r="K161" s="58" t="str">
        <f t="shared" si="26"/>
        <v/>
      </c>
      <c r="L161" s="58" t="str">
        <f t="shared" si="27"/>
        <v/>
      </c>
      <c r="M161" s="58" t="str">
        <f t="shared" si="28"/>
        <v/>
      </c>
      <c r="N161" s="33"/>
      <c r="O161" s="33"/>
      <c r="P161" s="106" t="str">
        <f t="shared" si="34"/>
        <v/>
      </c>
      <c r="Q161" s="156"/>
      <c r="R161" s="33">
        <v>0</v>
      </c>
      <c r="S161" s="156"/>
      <c r="T161" s="156"/>
      <c r="U161" s="63" t="str">
        <f t="shared" si="31"/>
        <v/>
      </c>
      <c r="V161" s="54" t="str">
        <f t="shared" si="32"/>
        <v/>
      </c>
      <c r="W161" s="79"/>
      <c r="X161" s="104"/>
      <c r="Y161" s="116" t="str">
        <f t="shared" si="29"/>
        <v/>
      </c>
      <c r="Z161" s="62" t="str">
        <f t="shared" si="33"/>
        <v/>
      </c>
    </row>
    <row r="162" spans="1:26" s="12" customFormat="1" ht="65.099999999999994" customHeight="1" thickBot="1" x14ac:dyDescent="0.25">
      <c r="A162" s="13" t="s">
        <v>69</v>
      </c>
      <c r="B162" s="2"/>
      <c r="C162" s="2"/>
      <c r="D162" s="166" t="str">
        <f t="shared" si="30"/>
        <v xml:space="preserve"> / </v>
      </c>
      <c r="E162" s="67">
        <v>153</v>
      </c>
      <c r="F162" s="53"/>
      <c r="G162" s="54" t="str">
        <f>IF('(c) Copyricht DQS Gruppe 2024'!$XFD$3="© D Q S B IT 2020",IF(F162&lt;&gt;"",VLOOKUP(F162,TMSAETZE,2,),""),"Copyright verletzt")</f>
        <v/>
      </c>
      <c r="H162" s="13"/>
      <c r="I162" s="57" t="str">
        <f t="shared" si="24"/>
        <v/>
      </c>
      <c r="J162" s="58" t="str">
        <f t="shared" si="25"/>
        <v/>
      </c>
      <c r="K162" s="58" t="str">
        <f t="shared" si="26"/>
        <v/>
      </c>
      <c r="L162" s="58" t="str">
        <f t="shared" si="27"/>
        <v/>
      </c>
      <c r="M162" s="58" t="str">
        <f t="shared" si="28"/>
        <v/>
      </c>
      <c r="N162" s="33"/>
      <c r="O162" s="33"/>
      <c r="P162" s="106" t="str">
        <f t="shared" si="34"/>
        <v/>
      </c>
      <c r="Q162" s="156"/>
      <c r="R162" s="33">
        <v>0</v>
      </c>
      <c r="S162" s="156"/>
      <c r="T162" s="156"/>
      <c r="U162" s="63" t="str">
        <f t="shared" si="31"/>
        <v/>
      </c>
      <c r="V162" s="54" t="str">
        <f t="shared" si="32"/>
        <v/>
      </c>
      <c r="W162" s="79"/>
      <c r="X162" s="104"/>
      <c r="Y162" s="116" t="str">
        <f t="shared" si="29"/>
        <v/>
      </c>
      <c r="Z162" s="62" t="str">
        <f t="shared" si="33"/>
        <v/>
      </c>
    </row>
    <row r="163" spans="1:26" s="12" customFormat="1" ht="65.099999999999994" customHeight="1" thickBot="1" x14ac:dyDescent="0.25">
      <c r="A163" s="13" t="s">
        <v>69</v>
      </c>
      <c r="B163" s="2"/>
      <c r="C163" s="2"/>
      <c r="D163" s="166" t="str">
        <f t="shared" si="30"/>
        <v xml:space="preserve"> / </v>
      </c>
      <c r="E163" s="67">
        <v>154</v>
      </c>
      <c r="F163" s="53"/>
      <c r="G163" s="54" t="str">
        <f>IF('(c) Copyricht DQS Gruppe 2024'!$XFD$3="© D Q S B IT 2020",IF(F163&lt;&gt;"",VLOOKUP(F163,TMSAETZE,2,),""),"Copyright verletzt")</f>
        <v/>
      </c>
      <c r="H163" s="13"/>
      <c r="I163" s="57" t="str">
        <f t="shared" si="24"/>
        <v/>
      </c>
      <c r="J163" s="58" t="str">
        <f t="shared" si="25"/>
        <v/>
      </c>
      <c r="K163" s="58" t="str">
        <f t="shared" si="26"/>
        <v/>
      </c>
      <c r="L163" s="58" t="str">
        <f t="shared" si="27"/>
        <v/>
      </c>
      <c r="M163" s="58" t="str">
        <f t="shared" si="28"/>
        <v/>
      </c>
      <c r="N163" s="33"/>
      <c r="O163" s="33"/>
      <c r="P163" s="106" t="str">
        <f t="shared" si="34"/>
        <v/>
      </c>
      <c r="Q163" s="156"/>
      <c r="R163" s="33">
        <v>0</v>
      </c>
      <c r="S163" s="156"/>
      <c r="T163" s="156"/>
      <c r="U163" s="63" t="str">
        <f t="shared" si="31"/>
        <v/>
      </c>
      <c r="V163" s="54" t="str">
        <f t="shared" si="32"/>
        <v/>
      </c>
      <c r="W163" s="79"/>
      <c r="X163" s="104"/>
      <c r="Y163" s="116" t="str">
        <f t="shared" si="29"/>
        <v/>
      </c>
      <c r="Z163" s="62" t="str">
        <f t="shared" si="33"/>
        <v/>
      </c>
    </row>
    <row r="164" spans="1:26" s="12" customFormat="1" ht="65.099999999999994" customHeight="1" thickBot="1" x14ac:dyDescent="0.25">
      <c r="A164" s="13" t="s">
        <v>69</v>
      </c>
      <c r="B164" s="2"/>
      <c r="C164" s="2"/>
      <c r="D164" s="166" t="str">
        <f t="shared" si="30"/>
        <v xml:space="preserve"> / </v>
      </c>
      <c r="E164" s="67">
        <v>155</v>
      </c>
      <c r="F164" s="53"/>
      <c r="G164" s="54" t="str">
        <f>IF('(c) Copyricht DQS Gruppe 2024'!$XFD$3="© D Q S B IT 2020",IF(F164&lt;&gt;"",VLOOKUP(F164,TMSAETZE,2,),""),"Copyright verletzt")</f>
        <v/>
      </c>
      <c r="H164" s="13"/>
      <c r="I164" s="57" t="str">
        <f t="shared" si="24"/>
        <v/>
      </c>
      <c r="J164" s="58" t="str">
        <f t="shared" si="25"/>
        <v/>
      </c>
      <c r="K164" s="58" t="str">
        <f t="shared" si="26"/>
        <v/>
      </c>
      <c r="L164" s="58" t="str">
        <f t="shared" si="27"/>
        <v/>
      </c>
      <c r="M164" s="58" t="str">
        <f t="shared" si="28"/>
        <v/>
      </c>
      <c r="N164" s="33"/>
      <c r="O164" s="33"/>
      <c r="P164" s="106" t="str">
        <f t="shared" si="34"/>
        <v/>
      </c>
      <c r="Q164" s="156"/>
      <c r="R164" s="33">
        <v>0</v>
      </c>
      <c r="S164" s="156"/>
      <c r="T164" s="156"/>
      <c r="U164" s="63" t="str">
        <f t="shared" si="31"/>
        <v/>
      </c>
      <c r="V164" s="54" t="str">
        <f t="shared" si="32"/>
        <v/>
      </c>
      <c r="W164" s="79"/>
      <c r="X164" s="104"/>
      <c r="Y164" s="116" t="str">
        <f t="shared" si="29"/>
        <v/>
      </c>
      <c r="Z164" s="62" t="str">
        <f t="shared" si="33"/>
        <v/>
      </c>
    </row>
    <row r="165" spans="1:26" s="12" customFormat="1" ht="65.099999999999994" customHeight="1" thickBot="1" x14ac:dyDescent="0.25">
      <c r="A165" s="13" t="s">
        <v>69</v>
      </c>
      <c r="B165" s="2"/>
      <c r="C165" s="2"/>
      <c r="D165" s="166" t="str">
        <f t="shared" si="30"/>
        <v xml:space="preserve"> / </v>
      </c>
      <c r="E165" s="67">
        <v>156</v>
      </c>
      <c r="F165" s="53"/>
      <c r="G165" s="54" t="str">
        <f>IF('(c) Copyricht DQS Gruppe 2024'!$XFD$3="© D Q S B IT 2020",IF(F165&lt;&gt;"",VLOOKUP(F165,TMSAETZE,2,),""),"Copyright verletzt")</f>
        <v/>
      </c>
      <c r="H165" s="13"/>
      <c r="I165" s="57" t="str">
        <f t="shared" si="24"/>
        <v/>
      </c>
      <c r="J165" s="58" t="str">
        <f t="shared" si="25"/>
        <v/>
      </c>
      <c r="K165" s="58" t="str">
        <f t="shared" si="26"/>
        <v/>
      </c>
      <c r="L165" s="58" t="str">
        <f t="shared" si="27"/>
        <v/>
      </c>
      <c r="M165" s="58" t="str">
        <f t="shared" si="28"/>
        <v/>
      </c>
      <c r="N165" s="33"/>
      <c r="O165" s="33"/>
      <c r="P165" s="106" t="str">
        <f t="shared" si="34"/>
        <v/>
      </c>
      <c r="Q165" s="156"/>
      <c r="R165" s="33">
        <v>0</v>
      </c>
      <c r="S165" s="156"/>
      <c r="T165" s="156"/>
      <c r="U165" s="63" t="str">
        <f t="shared" si="31"/>
        <v/>
      </c>
      <c r="V165" s="54" t="str">
        <f t="shared" si="32"/>
        <v/>
      </c>
      <c r="W165" s="79"/>
      <c r="X165" s="104"/>
      <c r="Y165" s="116" t="str">
        <f t="shared" si="29"/>
        <v/>
      </c>
      <c r="Z165" s="62" t="str">
        <f t="shared" si="33"/>
        <v/>
      </c>
    </row>
    <row r="166" spans="1:26" s="12" customFormat="1" ht="65.099999999999994" customHeight="1" thickBot="1" x14ac:dyDescent="0.25">
      <c r="A166" s="13" t="s">
        <v>69</v>
      </c>
      <c r="B166" s="2"/>
      <c r="C166" s="2"/>
      <c r="D166" s="166" t="str">
        <f t="shared" si="30"/>
        <v xml:space="preserve"> / </v>
      </c>
      <c r="E166" s="67">
        <v>157</v>
      </c>
      <c r="F166" s="53"/>
      <c r="G166" s="54" t="str">
        <f>IF('(c) Copyricht DQS Gruppe 2024'!$XFD$3="© D Q S B IT 2020",IF(F166&lt;&gt;"",VLOOKUP(F166,TMSAETZE,2,),""),"Copyright verletzt")</f>
        <v/>
      </c>
      <c r="H166" s="13"/>
      <c r="I166" s="57" t="str">
        <f t="shared" si="24"/>
        <v/>
      </c>
      <c r="J166" s="58" t="str">
        <f t="shared" si="25"/>
        <v/>
      </c>
      <c r="K166" s="58" t="str">
        <f t="shared" si="26"/>
        <v/>
      </c>
      <c r="L166" s="58" t="str">
        <f t="shared" si="27"/>
        <v/>
      </c>
      <c r="M166" s="58" t="str">
        <f t="shared" si="28"/>
        <v/>
      </c>
      <c r="N166" s="33"/>
      <c r="O166" s="33"/>
      <c r="P166" s="106" t="str">
        <f t="shared" si="34"/>
        <v/>
      </c>
      <c r="Q166" s="156"/>
      <c r="R166" s="33">
        <v>0</v>
      </c>
      <c r="S166" s="156"/>
      <c r="T166" s="156"/>
      <c r="U166" s="63" t="str">
        <f t="shared" si="31"/>
        <v/>
      </c>
      <c r="V166" s="54" t="str">
        <f t="shared" si="32"/>
        <v/>
      </c>
      <c r="W166" s="79"/>
      <c r="X166" s="104"/>
      <c r="Y166" s="116" t="str">
        <f t="shared" si="29"/>
        <v/>
      </c>
      <c r="Z166" s="62" t="str">
        <f t="shared" si="33"/>
        <v/>
      </c>
    </row>
    <row r="167" spans="1:26" s="12" customFormat="1" ht="65.099999999999994" customHeight="1" thickBot="1" x14ac:dyDescent="0.25">
      <c r="A167" s="13" t="s">
        <v>69</v>
      </c>
      <c r="B167" s="2"/>
      <c r="C167" s="2"/>
      <c r="D167" s="166" t="str">
        <f t="shared" si="30"/>
        <v xml:space="preserve"> / </v>
      </c>
      <c r="E167" s="67">
        <v>158</v>
      </c>
      <c r="F167" s="53"/>
      <c r="G167" s="54" t="str">
        <f>IF('(c) Copyricht DQS Gruppe 2024'!$XFD$3="© D Q S B IT 2020",IF(F167&lt;&gt;"",VLOOKUP(F167,TMSAETZE,2,),""),"Copyright verletzt")</f>
        <v/>
      </c>
      <c r="H167" s="13"/>
      <c r="I167" s="57" t="str">
        <f t="shared" si="24"/>
        <v/>
      </c>
      <c r="J167" s="58" t="str">
        <f t="shared" si="25"/>
        <v/>
      </c>
      <c r="K167" s="58" t="str">
        <f t="shared" si="26"/>
        <v/>
      </c>
      <c r="L167" s="58" t="str">
        <f t="shared" si="27"/>
        <v/>
      </c>
      <c r="M167" s="58" t="str">
        <f t="shared" si="28"/>
        <v/>
      </c>
      <c r="N167" s="33"/>
      <c r="O167" s="33"/>
      <c r="P167" s="106" t="str">
        <f t="shared" si="34"/>
        <v/>
      </c>
      <c r="Q167" s="156"/>
      <c r="R167" s="33">
        <v>0</v>
      </c>
      <c r="S167" s="156"/>
      <c r="T167" s="156"/>
      <c r="U167" s="63" t="str">
        <f t="shared" si="31"/>
        <v/>
      </c>
      <c r="V167" s="54" t="str">
        <f t="shared" si="32"/>
        <v/>
      </c>
      <c r="W167" s="79"/>
      <c r="X167" s="104"/>
      <c r="Y167" s="116" t="str">
        <f t="shared" si="29"/>
        <v/>
      </c>
      <c r="Z167" s="62" t="str">
        <f t="shared" si="33"/>
        <v/>
      </c>
    </row>
    <row r="168" spans="1:26" s="12" customFormat="1" ht="65.099999999999994" customHeight="1" thickBot="1" x14ac:dyDescent="0.25">
      <c r="A168" s="13" t="s">
        <v>69</v>
      </c>
      <c r="B168" s="2"/>
      <c r="C168" s="2"/>
      <c r="D168" s="166" t="str">
        <f t="shared" si="30"/>
        <v xml:space="preserve"> / </v>
      </c>
      <c r="E168" s="67">
        <v>159</v>
      </c>
      <c r="F168" s="53"/>
      <c r="G168" s="54" t="str">
        <f>IF('(c) Copyricht DQS Gruppe 2024'!$XFD$3="© D Q S B IT 2020",IF(F168&lt;&gt;"",VLOOKUP(F168,TMSAETZE,2,),""),"Copyright verletzt")</f>
        <v/>
      </c>
      <c r="H168" s="13"/>
      <c r="I168" s="57" t="str">
        <f t="shared" si="24"/>
        <v/>
      </c>
      <c r="J168" s="58" t="str">
        <f t="shared" si="25"/>
        <v/>
      </c>
      <c r="K168" s="58" t="str">
        <f t="shared" si="26"/>
        <v/>
      </c>
      <c r="L168" s="58" t="str">
        <f t="shared" si="27"/>
        <v/>
      </c>
      <c r="M168" s="58" t="str">
        <f t="shared" si="28"/>
        <v/>
      </c>
      <c r="N168" s="33"/>
      <c r="O168" s="33"/>
      <c r="P168" s="106" t="str">
        <f t="shared" si="34"/>
        <v/>
      </c>
      <c r="Q168" s="156"/>
      <c r="R168" s="33">
        <v>0</v>
      </c>
      <c r="S168" s="156"/>
      <c r="T168" s="156"/>
      <c r="U168" s="63" t="str">
        <f t="shared" si="31"/>
        <v/>
      </c>
      <c r="V168" s="54" t="str">
        <f t="shared" si="32"/>
        <v/>
      </c>
      <c r="W168" s="79"/>
      <c r="X168" s="104"/>
      <c r="Y168" s="116" t="str">
        <f t="shared" si="29"/>
        <v/>
      </c>
      <c r="Z168" s="62" t="str">
        <f t="shared" si="33"/>
        <v/>
      </c>
    </row>
    <row r="169" spans="1:26" s="12" customFormat="1" ht="65.099999999999994" customHeight="1" thickBot="1" x14ac:dyDescent="0.25">
      <c r="A169" s="13" t="s">
        <v>69</v>
      </c>
      <c r="B169" s="2"/>
      <c r="C169" s="2"/>
      <c r="D169" s="166" t="str">
        <f t="shared" si="30"/>
        <v xml:space="preserve"> / </v>
      </c>
      <c r="E169" s="67">
        <v>160</v>
      </c>
      <c r="F169" s="53"/>
      <c r="G169" s="54" t="str">
        <f>IF('(c) Copyricht DQS Gruppe 2024'!$XFD$3="© D Q S B IT 2020",IF(F169&lt;&gt;"",VLOOKUP(F169,TMSAETZE,2,),""),"Copyright verletzt")</f>
        <v/>
      </c>
      <c r="H169" s="13"/>
      <c r="I169" s="57" t="str">
        <f t="shared" si="24"/>
        <v/>
      </c>
      <c r="J169" s="58" t="str">
        <f t="shared" si="25"/>
        <v/>
      </c>
      <c r="K169" s="58" t="str">
        <f t="shared" si="26"/>
        <v/>
      </c>
      <c r="L169" s="58" t="str">
        <f t="shared" si="27"/>
        <v/>
      </c>
      <c r="M169" s="58" t="str">
        <f t="shared" si="28"/>
        <v/>
      </c>
      <c r="N169" s="33"/>
      <c r="O169" s="33"/>
      <c r="P169" s="106" t="str">
        <f t="shared" si="34"/>
        <v/>
      </c>
      <c r="Q169" s="156"/>
      <c r="R169" s="33">
        <v>0</v>
      </c>
      <c r="S169" s="156"/>
      <c r="T169" s="156"/>
      <c r="U169" s="63" t="str">
        <f t="shared" si="31"/>
        <v/>
      </c>
      <c r="V169" s="54" t="str">
        <f t="shared" si="32"/>
        <v/>
      </c>
      <c r="W169" s="79"/>
      <c r="X169" s="104"/>
      <c r="Y169" s="116" t="str">
        <f t="shared" si="29"/>
        <v/>
      </c>
      <c r="Z169" s="62" t="str">
        <f t="shared" si="33"/>
        <v/>
      </c>
    </row>
    <row r="170" spans="1:26" s="12" customFormat="1" ht="65.099999999999994" customHeight="1" thickBot="1" x14ac:dyDescent="0.25">
      <c r="A170" s="13" t="s">
        <v>69</v>
      </c>
      <c r="B170" s="2"/>
      <c r="C170" s="2"/>
      <c r="D170" s="166" t="str">
        <f t="shared" si="30"/>
        <v xml:space="preserve"> / </v>
      </c>
      <c r="E170" s="67">
        <v>161</v>
      </c>
      <c r="F170" s="53"/>
      <c r="G170" s="54" t="str">
        <f>IF('(c) Copyricht DQS Gruppe 2024'!$XFD$3="© D Q S B IT 2020",IF(F170&lt;&gt;"",VLOOKUP(F170,TMSAETZE,2,),""),"Copyright verletzt")</f>
        <v/>
      </c>
      <c r="H170" s="13"/>
      <c r="I170" s="57" t="str">
        <f t="shared" si="24"/>
        <v/>
      </c>
      <c r="J170" s="58" t="str">
        <f t="shared" si="25"/>
        <v/>
      </c>
      <c r="K170" s="58" t="str">
        <f t="shared" si="26"/>
        <v/>
      </c>
      <c r="L170" s="58" t="str">
        <f t="shared" si="27"/>
        <v/>
      </c>
      <c r="M170" s="58" t="str">
        <f t="shared" si="28"/>
        <v/>
      </c>
      <c r="N170" s="33"/>
      <c r="O170" s="33"/>
      <c r="P170" s="106" t="str">
        <f t="shared" si="34"/>
        <v/>
      </c>
      <c r="Q170" s="156"/>
      <c r="R170" s="33">
        <v>0</v>
      </c>
      <c r="S170" s="156"/>
      <c r="T170" s="156"/>
      <c r="U170" s="63" t="str">
        <f t="shared" si="31"/>
        <v/>
      </c>
      <c r="V170" s="54" t="str">
        <f t="shared" si="32"/>
        <v/>
      </c>
      <c r="W170" s="79"/>
      <c r="X170" s="104"/>
      <c r="Y170" s="116" t="str">
        <f t="shared" si="29"/>
        <v/>
      </c>
      <c r="Z170" s="62" t="str">
        <f t="shared" si="33"/>
        <v/>
      </c>
    </row>
    <row r="171" spans="1:26" s="12" customFormat="1" ht="65.099999999999994" customHeight="1" thickBot="1" x14ac:dyDescent="0.25">
      <c r="A171" s="13" t="s">
        <v>69</v>
      </c>
      <c r="B171" s="2"/>
      <c r="C171" s="2"/>
      <c r="D171" s="166" t="str">
        <f t="shared" si="30"/>
        <v xml:space="preserve"> / </v>
      </c>
      <c r="E171" s="67">
        <v>162</v>
      </c>
      <c r="F171" s="53"/>
      <c r="G171" s="54" t="str">
        <f>IF('(c) Copyricht DQS Gruppe 2024'!$XFD$3="© D Q S B IT 2020",IF(F171&lt;&gt;"",VLOOKUP(F171,TMSAETZE,2,),""),"Copyright verletzt")</f>
        <v/>
      </c>
      <c r="H171" s="13"/>
      <c r="I171" s="57" t="str">
        <f t="shared" si="24"/>
        <v/>
      </c>
      <c r="J171" s="58" t="str">
        <f t="shared" si="25"/>
        <v/>
      </c>
      <c r="K171" s="58" t="str">
        <f t="shared" si="26"/>
        <v/>
      </c>
      <c r="L171" s="58" t="str">
        <f t="shared" si="27"/>
        <v/>
      </c>
      <c r="M171" s="58" t="str">
        <f t="shared" si="28"/>
        <v/>
      </c>
      <c r="N171" s="33"/>
      <c r="O171" s="33"/>
      <c r="P171" s="106" t="str">
        <f t="shared" si="34"/>
        <v/>
      </c>
      <c r="Q171" s="156"/>
      <c r="R171" s="33">
        <v>0</v>
      </c>
      <c r="S171" s="156"/>
      <c r="T171" s="156"/>
      <c r="U171" s="63" t="str">
        <f t="shared" si="31"/>
        <v/>
      </c>
      <c r="V171" s="54" t="str">
        <f t="shared" si="32"/>
        <v/>
      </c>
      <c r="W171" s="79"/>
      <c r="X171" s="104"/>
      <c r="Y171" s="116" t="str">
        <f t="shared" si="29"/>
        <v/>
      </c>
      <c r="Z171" s="62" t="str">
        <f t="shared" si="33"/>
        <v/>
      </c>
    </row>
    <row r="172" spans="1:26" s="12" customFormat="1" ht="65.099999999999994" customHeight="1" thickBot="1" x14ac:dyDescent="0.25">
      <c r="A172" s="13" t="s">
        <v>69</v>
      </c>
      <c r="B172" s="2"/>
      <c r="C172" s="2"/>
      <c r="D172" s="166" t="str">
        <f t="shared" si="30"/>
        <v xml:space="preserve"> / </v>
      </c>
      <c r="E172" s="67">
        <v>163</v>
      </c>
      <c r="F172" s="53"/>
      <c r="G172" s="54" t="str">
        <f>IF('(c) Copyricht DQS Gruppe 2024'!$XFD$3="© D Q S B IT 2020",IF(F172&lt;&gt;"",VLOOKUP(F172,TMSAETZE,2,),""),"Copyright verletzt")</f>
        <v/>
      </c>
      <c r="H172" s="13"/>
      <c r="I172" s="57" t="str">
        <f t="shared" si="24"/>
        <v/>
      </c>
      <c r="J172" s="58" t="str">
        <f t="shared" si="25"/>
        <v/>
      </c>
      <c r="K172" s="58" t="str">
        <f t="shared" si="26"/>
        <v/>
      </c>
      <c r="L172" s="58" t="str">
        <f t="shared" si="27"/>
        <v/>
      </c>
      <c r="M172" s="58" t="str">
        <f t="shared" si="28"/>
        <v/>
      </c>
      <c r="N172" s="33"/>
      <c r="O172" s="33"/>
      <c r="P172" s="106" t="str">
        <f t="shared" si="34"/>
        <v/>
      </c>
      <c r="Q172" s="156"/>
      <c r="R172" s="33">
        <v>0</v>
      </c>
      <c r="S172" s="156"/>
      <c r="T172" s="156"/>
      <c r="U172" s="63" t="str">
        <f t="shared" si="31"/>
        <v/>
      </c>
      <c r="V172" s="54" t="str">
        <f t="shared" si="32"/>
        <v/>
      </c>
      <c r="W172" s="79"/>
      <c r="X172" s="104"/>
      <c r="Y172" s="116" t="str">
        <f t="shared" si="29"/>
        <v/>
      </c>
      <c r="Z172" s="62" t="str">
        <f t="shared" si="33"/>
        <v/>
      </c>
    </row>
    <row r="173" spans="1:26" s="12" customFormat="1" ht="65.099999999999994" customHeight="1" thickBot="1" x14ac:dyDescent="0.25">
      <c r="A173" s="13" t="s">
        <v>69</v>
      </c>
      <c r="B173" s="2"/>
      <c r="C173" s="2"/>
      <c r="D173" s="166" t="str">
        <f t="shared" si="30"/>
        <v xml:space="preserve"> / </v>
      </c>
      <c r="E173" s="67">
        <v>164</v>
      </c>
      <c r="F173" s="53"/>
      <c r="G173" s="54" t="str">
        <f>IF('(c) Copyricht DQS Gruppe 2024'!$XFD$3="© D Q S B IT 2020",IF(F173&lt;&gt;"",VLOOKUP(F173,TMSAETZE,2,),""),"Copyright verletzt")</f>
        <v/>
      </c>
      <c r="H173" s="13"/>
      <c r="I173" s="57" t="str">
        <f t="shared" si="24"/>
        <v/>
      </c>
      <c r="J173" s="58" t="str">
        <f t="shared" si="25"/>
        <v/>
      </c>
      <c r="K173" s="58" t="str">
        <f t="shared" si="26"/>
        <v/>
      </c>
      <c r="L173" s="58" t="str">
        <f t="shared" si="27"/>
        <v/>
      </c>
      <c r="M173" s="58" t="str">
        <f t="shared" si="28"/>
        <v/>
      </c>
      <c r="N173" s="33"/>
      <c r="O173" s="33"/>
      <c r="P173" s="106" t="str">
        <f t="shared" si="34"/>
        <v/>
      </c>
      <c r="Q173" s="156"/>
      <c r="R173" s="33">
        <v>0</v>
      </c>
      <c r="S173" s="156"/>
      <c r="T173" s="156"/>
      <c r="U173" s="63" t="str">
        <f t="shared" si="31"/>
        <v/>
      </c>
      <c r="V173" s="54" t="str">
        <f t="shared" si="32"/>
        <v/>
      </c>
      <c r="W173" s="79"/>
      <c r="X173" s="104"/>
      <c r="Y173" s="116" t="str">
        <f t="shared" si="29"/>
        <v/>
      </c>
      <c r="Z173" s="62" t="str">
        <f t="shared" si="33"/>
        <v/>
      </c>
    </row>
    <row r="174" spans="1:26" s="12" customFormat="1" ht="65.099999999999994" customHeight="1" thickBot="1" x14ac:dyDescent="0.25">
      <c r="A174" s="13" t="s">
        <v>69</v>
      </c>
      <c r="B174" s="2"/>
      <c r="C174" s="2"/>
      <c r="D174" s="166" t="str">
        <f t="shared" si="30"/>
        <v xml:space="preserve"> / </v>
      </c>
      <c r="E174" s="67">
        <v>165</v>
      </c>
      <c r="F174" s="53"/>
      <c r="G174" s="54" t="str">
        <f>IF('(c) Copyricht DQS Gruppe 2024'!$XFD$3="© D Q S B IT 2020",IF(F174&lt;&gt;"",VLOOKUP(F174,TMSAETZE,2,),""),"Copyright verletzt")</f>
        <v/>
      </c>
      <c r="H174" s="13"/>
      <c r="I174" s="57" t="str">
        <f t="shared" si="24"/>
        <v/>
      </c>
      <c r="J174" s="58" t="str">
        <f t="shared" si="25"/>
        <v/>
      </c>
      <c r="K174" s="58" t="str">
        <f t="shared" si="26"/>
        <v/>
      </c>
      <c r="L174" s="58" t="str">
        <f t="shared" si="27"/>
        <v/>
      </c>
      <c r="M174" s="58" t="str">
        <f t="shared" si="28"/>
        <v/>
      </c>
      <c r="N174" s="33"/>
      <c r="O174" s="33"/>
      <c r="P174" s="106" t="str">
        <f t="shared" si="34"/>
        <v/>
      </c>
      <c r="Q174" s="156"/>
      <c r="R174" s="33">
        <v>0</v>
      </c>
      <c r="S174" s="156"/>
      <c r="T174" s="156"/>
      <c r="U174" s="63" t="str">
        <f t="shared" si="31"/>
        <v/>
      </c>
      <c r="V174" s="54" t="str">
        <f t="shared" si="32"/>
        <v/>
      </c>
      <c r="W174" s="79"/>
      <c r="X174" s="104"/>
      <c r="Y174" s="116" t="str">
        <f t="shared" si="29"/>
        <v/>
      </c>
      <c r="Z174" s="62" t="str">
        <f t="shared" si="33"/>
        <v/>
      </c>
    </row>
    <row r="175" spans="1:26" s="12" customFormat="1" ht="65.099999999999994" customHeight="1" thickBot="1" x14ac:dyDescent="0.25">
      <c r="A175" s="13" t="s">
        <v>69</v>
      </c>
      <c r="B175" s="2"/>
      <c r="C175" s="2"/>
      <c r="D175" s="166" t="str">
        <f t="shared" si="30"/>
        <v xml:space="preserve"> / </v>
      </c>
      <c r="E175" s="67">
        <v>166</v>
      </c>
      <c r="F175" s="53"/>
      <c r="G175" s="54" t="str">
        <f>IF('(c) Copyricht DQS Gruppe 2024'!$XFD$3="© D Q S B IT 2020",IF(F175&lt;&gt;"",VLOOKUP(F175,TMSAETZE,2,),""),"Copyright verletzt")</f>
        <v/>
      </c>
      <c r="H175" s="13"/>
      <c r="I175" s="57" t="str">
        <f t="shared" si="24"/>
        <v/>
      </c>
      <c r="J175" s="58" t="str">
        <f t="shared" si="25"/>
        <v/>
      </c>
      <c r="K175" s="58" t="str">
        <f t="shared" si="26"/>
        <v/>
      </c>
      <c r="L175" s="58" t="str">
        <f t="shared" si="27"/>
        <v/>
      </c>
      <c r="M175" s="58" t="str">
        <f t="shared" si="28"/>
        <v/>
      </c>
      <c r="N175" s="33"/>
      <c r="O175" s="33"/>
      <c r="P175" s="106" t="str">
        <f t="shared" si="34"/>
        <v/>
      </c>
      <c r="Q175" s="156"/>
      <c r="R175" s="33">
        <v>0</v>
      </c>
      <c r="S175" s="156"/>
      <c r="T175" s="156"/>
      <c r="U175" s="63" t="str">
        <f t="shared" si="31"/>
        <v/>
      </c>
      <c r="V175" s="54" t="str">
        <f t="shared" si="32"/>
        <v/>
      </c>
      <c r="W175" s="79"/>
      <c r="X175" s="104"/>
      <c r="Y175" s="116" t="str">
        <f t="shared" si="29"/>
        <v/>
      </c>
      <c r="Z175" s="62" t="str">
        <f t="shared" si="33"/>
        <v/>
      </c>
    </row>
    <row r="176" spans="1:26" s="12" customFormat="1" ht="65.099999999999994" customHeight="1" thickBot="1" x14ac:dyDescent="0.25">
      <c r="A176" s="13" t="s">
        <v>69</v>
      </c>
      <c r="B176" s="2"/>
      <c r="C176" s="2"/>
      <c r="D176" s="166" t="str">
        <f t="shared" si="30"/>
        <v xml:space="preserve"> / </v>
      </c>
      <c r="E176" s="67">
        <v>167</v>
      </c>
      <c r="F176" s="53"/>
      <c r="G176" s="54" t="str">
        <f>IF('(c) Copyricht DQS Gruppe 2024'!$XFD$3="© D Q S B IT 2020",IF(F176&lt;&gt;"",VLOOKUP(F176,TMSAETZE,2,),""),"Copyright verletzt")</f>
        <v/>
      </c>
      <c r="H176" s="13"/>
      <c r="I176" s="57" t="str">
        <f t="shared" si="24"/>
        <v/>
      </c>
      <c r="J176" s="58" t="str">
        <f t="shared" si="25"/>
        <v/>
      </c>
      <c r="K176" s="58" t="str">
        <f t="shared" si="26"/>
        <v/>
      </c>
      <c r="L176" s="58" t="str">
        <f t="shared" si="27"/>
        <v/>
      </c>
      <c r="M176" s="58" t="str">
        <f t="shared" si="28"/>
        <v/>
      </c>
      <c r="N176" s="33"/>
      <c r="O176" s="33"/>
      <c r="P176" s="106" t="str">
        <f t="shared" si="34"/>
        <v/>
      </c>
      <c r="Q176" s="156"/>
      <c r="R176" s="33">
        <v>0</v>
      </c>
      <c r="S176" s="156"/>
      <c r="T176" s="156"/>
      <c r="U176" s="63" t="str">
        <f t="shared" si="31"/>
        <v/>
      </c>
      <c r="V176" s="54" t="str">
        <f t="shared" si="32"/>
        <v/>
      </c>
      <c r="W176" s="79"/>
      <c r="X176" s="104"/>
      <c r="Y176" s="116" t="str">
        <f t="shared" si="29"/>
        <v/>
      </c>
      <c r="Z176" s="62" t="str">
        <f t="shared" si="33"/>
        <v/>
      </c>
    </row>
    <row r="177" spans="1:26" s="12" customFormat="1" ht="65.099999999999994" customHeight="1" thickBot="1" x14ac:dyDescent="0.25">
      <c r="A177" s="13" t="s">
        <v>69</v>
      </c>
      <c r="B177" s="2"/>
      <c r="C177" s="2"/>
      <c r="D177" s="166" t="str">
        <f t="shared" si="30"/>
        <v xml:space="preserve"> / </v>
      </c>
      <c r="E177" s="67">
        <v>168</v>
      </c>
      <c r="F177" s="53"/>
      <c r="G177" s="54" t="str">
        <f>IF('(c) Copyricht DQS Gruppe 2024'!$XFD$3="© D Q S B IT 2020",IF(F177&lt;&gt;"",VLOOKUP(F177,TMSAETZE,2,),""),"Copyright verletzt")</f>
        <v/>
      </c>
      <c r="H177" s="13"/>
      <c r="I177" s="57" t="str">
        <f t="shared" si="24"/>
        <v/>
      </c>
      <c r="J177" s="58" t="str">
        <f t="shared" si="25"/>
        <v/>
      </c>
      <c r="K177" s="58" t="str">
        <f t="shared" si="26"/>
        <v/>
      </c>
      <c r="L177" s="58" t="str">
        <f t="shared" si="27"/>
        <v/>
      </c>
      <c r="M177" s="58" t="str">
        <f t="shared" si="28"/>
        <v/>
      </c>
      <c r="N177" s="33"/>
      <c r="O177" s="33"/>
      <c r="P177" s="106" t="str">
        <f t="shared" si="34"/>
        <v/>
      </c>
      <c r="Q177" s="156"/>
      <c r="R177" s="33">
        <v>0</v>
      </c>
      <c r="S177" s="156"/>
      <c r="T177" s="156"/>
      <c r="U177" s="63" t="str">
        <f t="shared" si="31"/>
        <v/>
      </c>
      <c r="V177" s="54" t="str">
        <f t="shared" si="32"/>
        <v/>
      </c>
      <c r="W177" s="79"/>
      <c r="X177" s="104"/>
      <c r="Y177" s="116" t="str">
        <f t="shared" si="29"/>
        <v/>
      </c>
      <c r="Z177" s="62" t="str">
        <f t="shared" si="33"/>
        <v/>
      </c>
    </row>
    <row r="178" spans="1:26" s="12" customFormat="1" ht="65.099999999999994" customHeight="1" thickBot="1" x14ac:dyDescent="0.25">
      <c r="A178" s="13" t="s">
        <v>69</v>
      </c>
      <c r="B178" s="2"/>
      <c r="C178" s="2"/>
      <c r="D178" s="166" t="str">
        <f t="shared" si="30"/>
        <v xml:space="preserve"> / </v>
      </c>
      <c r="E178" s="67">
        <v>169</v>
      </c>
      <c r="F178" s="53"/>
      <c r="G178" s="54" t="str">
        <f>IF('(c) Copyricht DQS Gruppe 2024'!$XFD$3="© D Q S B IT 2020",IF(F178&lt;&gt;"",VLOOKUP(F178,TMSAETZE,2,),""),"Copyright verletzt")</f>
        <v/>
      </c>
      <c r="H178" s="13"/>
      <c r="I178" s="57" t="str">
        <f t="shared" si="24"/>
        <v/>
      </c>
      <c r="J178" s="58" t="str">
        <f t="shared" si="25"/>
        <v/>
      </c>
      <c r="K178" s="58" t="str">
        <f t="shared" si="26"/>
        <v/>
      </c>
      <c r="L178" s="58" t="str">
        <f t="shared" si="27"/>
        <v/>
      </c>
      <c r="M178" s="58" t="str">
        <f t="shared" si="28"/>
        <v/>
      </c>
      <c r="N178" s="33"/>
      <c r="O178" s="33"/>
      <c r="P178" s="106" t="str">
        <f t="shared" si="34"/>
        <v/>
      </c>
      <c r="Q178" s="156"/>
      <c r="R178" s="33">
        <v>0</v>
      </c>
      <c r="S178" s="156"/>
      <c r="T178" s="156"/>
      <c r="U178" s="63" t="str">
        <f t="shared" si="31"/>
        <v/>
      </c>
      <c r="V178" s="54" t="str">
        <f t="shared" si="32"/>
        <v/>
      </c>
      <c r="W178" s="79"/>
      <c r="X178" s="104"/>
      <c r="Y178" s="116" t="str">
        <f t="shared" si="29"/>
        <v/>
      </c>
      <c r="Z178" s="62" t="str">
        <f t="shared" si="33"/>
        <v/>
      </c>
    </row>
    <row r="179" spans="1:26" s="12" customFormat="1" ht="65.099999999999994" customHeight="1" thickBot="1" x14ac:dyDescent="0.25">
      <c r="A179" s="13" t="s">
        <v>69</v>
      </c>
      <c r="B179" s="2"/>
      <c r="C179" s="2"/>
      <c r="D179" s="166" t="str">
        <f t="shared" si="30"/>
        <v xml:space="preserve"> / </v>
      </c>
      <c r="E179" s="67">
        <v>170</v>
      </c>
      <c r="F179" s="53"/>
      <c r="G179" s="54" t="str">
        <f>IF('(c) Copyricht DQS Gruppe 2024'!$XFD$3="© D Q S B IT 2020",IF(F179&lt;&gt;"",VLOOKUP(F179,TMSAETZE,2,),""),"Copyright verletzt")</f>
        <v/>
      </c>
      <c r="H179" s="13"/>
      <c r="I179" s="57" t="str">
        <f t="shared" si="24"/>
        <v/>
      </c>
      <c r="J179" s="58" t="str">
        <f t="shared" si="25"/>
        <v/>
      </c>
      <c r="K179" s="58" t="str">
        <f t="shared" si="26"/>
        <v/>
      </c>
      <c r="L179" s="58" t="str">
        <f t="shared" si="27"/>
        <v/>
      </c>
      <c r="M179" s="58" t="str">
        <f t="shared" si="28"/>
        <v/>
      </c>
      <c r="N179" s="33"/>
      <c r="O179" s="33"/>
      <c r="P179" s="106" t="str">
        <f t="shared" si="34"/>
        <v/>
      </c>
      <c r="Q179" s="156"/>
      <c r="R179" s="33">
        <v>0</v>
      </c>
      <c r="S179" s="156"/>
      <c r="T179" s="156"/>
      <c r="U179" s="63" t="str">
        <f t="shared" si="31"/>
        <v/>
      </c>
      <c r="V179" s="54" t="str">
        <f t="shared" si="32"/>
        <v/>
      </c>
      <c r="W179" s="79"/>
      <c r="X179" s="104"/>
      <c r="Y179" s="116" t="str">
        <f t="shared" si="29"/>
        <v/>
      </c>
      <c r="Z179" s="62" t="str">
        <f t="shared" si="33"/>
        <v/>
      </c>
    </row>
    <row r="180" spans="1:26" s="12" customFormat="1" ht="65.099999999999994" customHeight="1" thickBot="1" x14ac:dyDescent="0.25">
      <c r="A180" s="13" t="s">
        <v>69</v>
      </c>
      <c r="B180" s="2"/>
      <c r="C180" s="2"/>
      <c r="D180" s="166" t="str">
        <f t="shared" si="30"/>
        <v xml:space="preserve"> / </v>
      </c>
      <c r="E180" s="67">
        <v>171</v>
      </c>
      <c r="F180" s="53"/>
      <c r="G180" s="54" t="str">
        <f>IF('(c) Copyricht DQS Gruppe 2024'!$XFD$3="© D Q S B IT 2020",IF(F180&lt;&gt;"",VLOOKUP(F180,TMSAETZE,2,),""),"Copyright verletzt")</f>
        <v/>
      </c>
      <c r="H180" s="13"/>
      <c r="I180" s="57" t="str">
        <f t="shared" si="24"/>
        <v/>
      </c>
      <c r="J180" s="58" t="str">
        <f t="shared" si="25"/>
        <v/>
      </c>
      <c r="K180" s="58" t="str">
        <f t="shared" si="26"/>
        <v/>
      </c>
      <c r="L180" s="58" t="str">
        <f t="shared" si="27"/>
        <v/>
      </c>
      <c r="M180" s="58" t="str">
        <f t="shared" si="28"/>
        <v/>
      </c>
      <c r="N180" s="33"/>
      <c r="O180" s="33"/>
      <c r="P180" s="106" t="str">
        <f t="shared" si="34"/>
        <v/>
      </c>
      <c r="Q180" s="156"/>
      <c r="R180" s="33">
        <v>0</v>
      </c>
      <c r="S180" s="156"/>
      <c r="T180" s="156"/>
      <c r="U180" s="63" t="str">
        <f t="shared" si="31"/>
        <v/>
      </c>
      <c r="V180" s="54" t="str">
        <f t="shared" si="32"/>
        <v/>
      </c>
      <c r="W180" s="79"/>
      <c r="X180" s="104"/>
      <c r="Y180" s="116" t="str">
        <f t="shared" si="29"/>
        <v/>
      </c>
      <c r="Z180" s="62" t="str">
        <f t="shared" si="33"/>
        <v/>
      </c>
    </row>
    <row r="181" spans="1:26" s="12" customFormat="1" ht="65.099999999999994" customHeight="1" thickBot="1" x14ac:dyDescent="0.25">
      <c r="A181" s="13" t="s">
        <v>69</v>
      </c>
      <c r="B181" s="2"/>
      <c r="C181" s="2"/>
      <c r="D181" s="166" t="str">
        <f t="shared" si="30"/>
        <v xml:space="preserve"> / </v>
      </c>
      <c r="E181" s="67">
        <v>172</v>
      </c>
      <c r="F181" s="53"/>
      <c r="G181" s="54" t="str">
        <f>IF('(c) Copyricht DQS Gruppe 2024'!$XFD$3="© D Q S B IT 2020",IF(F181&lt;&gt;"",VLOOKUP(F181,TMSAETZE,2,),""),"Copyright verletzt")</f>
        <v/>
      </c>
      <c r="H181" s="13"/>
      <c r="I181" s="57" t="str">
        <f t="shared" si="24"/>
        <v/>
      </c>
      <c r="J181" s="58" t="str">
        <f t="shared" si="25"/>
        <v/>
      </c>
      <c r="K181" s="58" t="str">
        <f t="shared" si="26"/>
        <v/>
      </c>
      <c r="L181" s="58" t="str">
        <f t="shared" si="27"/>
        <v/>
      </c>
      <c r="M181" s="58" t="str">
        <f t="shared" si="28"/>
        <v/>
      </c>
      <c r="N181" s="33"/>
      <c r="O181" s="33"/>
      <c r="P181" s="106" t="str">
        <f t="shared" si="34"/>
        <v/>
      </c>
      <c r="Q181" s="156"/>
      <c r="R181" s="33">
        <v>0</v>
      </c>
      <c r="S181" s="156"/>
      <c r="T181" s="156"/>
      <c r="U181" s="63" t="str">
        <f t="shared" si="31"/>
        <v/>
      </c>
      <c r="V181" s="54" t="str">
        <f t="shared" si="32"/>
        <v/>
      </c>
      <c r="W181" s="79"/>
      <c r="X181" s="104"/>
      <c r="Y181" s="116" t="str">
        <f t="shared" si="29"/>
        <v/>
      </c>
      <c r="Z181" s="62" t="str">
        <f t="shared" si="33"/>
        <v/>
      </c>
    </row>
    <row r="182" spans="1:26" s="12" customFormat="1" ht="65.099999999999994" customHeight="1" thickBot="1" x14ac:dyDescent="0.25">
      <c r="A182" s="13" t="s">
        <v>69</v>
      </c>
      <c r="B182" s="2"/>
      <c r="C182" s="2"/>
      <c r="D182" s="166" t="str">
        <f t="shared" si="30"/>
        <v xml:space="preserve"> / </v>
      </c>
      <c r="E182" s="67">
        <v>173</v>
      </c>
      <c r="F182" s="53"/>
      <c r="G182" s="54" t="str">
        <f>IF('(c) Copyricht DQS Gruppe 2024'!$XFD$3="© D Q S B IT 2020",IF(F182&lt;&gt;"",VLOOKUP(F182,TMSAETZE,2,),""),"Copyright verletzt")</f>
        <v/>
      </c>
      <c r="H182" s="13"/>
      <c r="I182" s="57" t="str">
        <f t="shared" si="24"/>
        <v/>
      </c>
      <c r="J182" s="58" t="str">
        <f t="shared" si="25"/>
        <v/>
      </c>
      <c r="K182" s="58" t="str">
        <f t="shared" si="26"/>
        <v/>
      </c>
      <c r="L182" s="58" t="str">
        <f t="shared" si="27"/>
        <v/>
      </c>
      <c r="M182" s="58" t="str">
        <f t="shared" si="28"/>
        <v/>
      </c>
      <c r="N182" s="33"/>
      <c r="O182" s="33"/>
      <c r="P182" s="106" t="str">
        <f t="shared" si="34"/>
        <v/>
      </c>
      <c r="Q182" s="156"/>
      <c r="R182" s="33">
        <v>0</v>
      </c>
      <c r="S182" s="156"/>
      <c r="T182" s="156"/>
      <c r="U182" s="63" t="str">
        <f t="shared" si="31"/>
        <v/>
      </c>
      <c r="V182" s="54" t="str">
        <f t="shared" si="32"/>
        <v/>
      </c>
      <c r="W182" s="79"/>
      <c r="X182" s="104"/>
      <c r="Y182" s="116" t="str">
        <f t="shared" si="29"/>
        <v/>
      </c>
      <c r="Z182" s="62" t="str">
        <f t="shared" si="33"/>
        <v/>
      </c>
    </row>
    <row r="183" spans="1:26" s="12" customFormat="1" ht="65.099999999999994" customHeight="1" thickBot="1" x14ac:dyDescent="0.25">
      <c r="A183" s="13" t="s">
        <v>69</v>
      </c>
      <c r="B183" s="2"/>
      <c r="C183" s="2"/>
      <c r="D183" s="166" t="str">
        <f t="shared" si="30"/>
        <v xml:space="preserve"> / </v>
      </c>
      <c r="E183" s="67">
        <v>174</v>
      </c>
      <c r="F183" s="53"/>
      <c r="G183" s="54" t="str">
        <f>IF('(c) Copyricht DQS Gruppe 2024'!$XFD$3="© D Q S B IT 2020",IF(F183&lt;&gt;"",VLOOKUP(F183,TMSAETZE,2,),""),"Copyright verletzt")</f>
        <v/>
      </c>
      <c r="H183" s="13"/>
      <c r="I183" s="57" t="str">
        <f t="shared" si="24"/>
        <v/>
      </c>
      <c r="J183" s="58" t="str">
        <f t="shared" si="25"/>
        <v/>
      </c>
      <c r="K183" s="58" t="str">
        <f t="shared" si="26"/>
        <v/>
      </c>
      <c r="L183" s="58" t="str">
        <f t="shared" si="27"/>
        <v/>
      </c>
      <c r="M183" s="58" t="str">
        <f t="shared" si="28"/>
        <v/>
      </c>
      <c r="N183" s="33"/>
      <c r="O183" s="33"/>
      <c r="P183" s="106" t="str">
        <f t="shared" si="34"/>
        <v/>
      </c>
      <c r="Q183" s="156"/>
      <c r="R183" s="33">
        <v>0</v>
      </c>
      <c r="S183" s="156"/>
      <c r="T183" s="156"/>
      <c r="U183" s="63" t="str">
        <f t="shared" si="31"/>
        <v/>
      </c>
      <c r="V183" s="54" t="str">
        <f t="shared" si="32"/>
        <v/>
      </c>
      <c r="W183" s="79"/>
      <c r="X183" s="104"/>
      <c r="Y183" s="116" t="str">
        <f t="shared" si="29"/>
        <v/>
      </c>
      <c r="Z183" s="62" t="str">
        <f t="shared" si="33"/>
        <v/>
      </c>
    </row>
    <row r="184" spans="1:26" s="12" customFormat="1" ht="65.099999999999994" customHeight="1" thickBot="1" x14ac:dyDescent="0.25">
      <c r="A184" s="13" t="s">
        <v>69</v>
      </c>
      <c r="B184" s="2"/>
      <c r="C184" s="2"/>
      <c r="D184" s="166" t="str">
        <f t="shared" si="30"/>
        <v xml:space="preserve"> / </v>
      </c>
      <c r="E184" s="67">
        <v>175</v>
      </c>
      <c r="F184" s="53"/>
      <c r="G184" s="54" t="str">
        <f>IF('(c) Copyricht DQS Gruppe 2024'!$XFD$3="© D Q S B IT 2020",IF(F184&lt;&gt;"",VLOOKUP(F184,TMSAETZE,2,),""),"Copyright verletzt")</f>
        <v/>
      </c>
      <c r="H184" s="13"/>
      <c r="I184" s="57" t="str">
        <f t="shared" si="24"/>
        <v/>
      </c>
      <c r="J184" s="58" t="str">
        <f t="shared" si="25"/>
        <v/>
      </c>
      <c r="K184" s="58" t="str">
        <f t="shared" si="26"/>
        <v/>
      </c>
      <c r="L184" s="58" t="str">
        <f t="shared" si="27"/>
        <v/>
      </c>
      <c r="M184" s="58" t="str">
        <f t="shared" si="28"/>
        <v/>
      </c>
      <c r="N184" s="33"/>
      <c r="O184" s="33"/>
      <c r="P184" s="106" t="str">
        <f t="shared" si="34"/>
        <v/>
      </c>
      <c r="Q184" s="156"/>
      <c r="R184" s="33">
        <v>0</v>
      </c>
      <c r="S184" s="156"/>
      <c r="T184" s="156"/>
      <c r="U184" s="63" t="str">
        <f t="shared" si="31"/>
        <v/>
      </c>
      <c r="V184" s="54" t="str">
        <f t="shared" si="32"/>
        <v/>
      </c>
      <c r="W184" s="79"/>
      <c r="X184" s="104"/>
      <c r="Y184" s="116" t="str">
        <f t="shared" si="29"/>
        <v/>
      </c>
      <c r="Z184" s="62" t="str">
        <f t="shared" si="33"/>
        <v/>
      </c>
    </row>
    <row r="185" spans="1:26" s="12" customFormat="1" ht="65.099999999999994" customHeight="1" thickBot="1" x14ac:dyDescent="0.25">
      <c r="A185" s="13" t="s">
        <v>69</v>
      </c>
      <c r="B185" s="2"/>
      <c r="C185" s="2"/>
      <c r="D185" s="166" t="str">
        <f t="shared" si="30"/>
        <v xml:space="preserve"> / </v>
      </c>
      <c r="E185" s="67">
        <v>176</v>
      </c>
      <c r="F185" s="53"/>
      <c r="G185" s="54" t="str">
        <f>IF('(c) Copyricht DQS Gruppe 2024'!$XFD$3="© D Q S B IT 2020",IF(F185&lt;&gt;"",VLOOKUP(F185,TMSAETZE,2,),""),"Copyright verletzt")</f>
        <v/>
      </c>
      <c r="H185" s="13"/>
      <c r="I185" s="57" t="str">
        <f t="shared" si="24"/>
        <v/>
      </c>
      <c r="J185" s="58" t="str">
        <f t="shared" si="25"/>
        <v/>
      </c>
      <c r="K185" s="58" t="str">
        <f t="shared" si="26"/>
        <v/>
      </c>
      <c r="L185" s="58" t="str">
        <f t="shared" si="27"/>
        <v/>
      </c>
      <c r="M185" s="58" t="str">
        <f t="shared" si="28"/>
        <v/>
      </c>
      <c r="N185" s="33"/>
      <c r="O185" s="33"/>
      <c r="P185" s="106" t="str">
        <f t="shared" si="34"/>
        <v/>
      </c>
      <c r="Q185" s="156"/>
      <c r="R185" s="33">
        <v>0</v>
      </c>
      <c r="S185" s="156"/>
      <c r="T185" s="156"/>
      <c r="U185" s="63" t="str">
        <f t="shared" si="31"/>
        <v/>
      </c>
      <c r="V185" s="54" t="str">
        <f t="shared" si="32"/>
        <v/>
      </c>
      <c r="W185" s="79"/>
      <c r="X185" s="104"/>
      <c r="Y185" s="116" t="str">
        <f t="shared" si="29"/>
        <v/>
      </c>
      <c r="Z185" s="62" t="str">
        <f t="shared" si="33"/>
        <v/>
      </c>
    </row>
    <row r="186" spans="1:26" s="12" customFormat="1" ht="65.099999999999994" customHeight="1" thickBot="1" x14ac:dyDescent="0.25">
      <c r="A186" s="13" t="s">
        <v>69</v>
      </c>
      <c r="B186" s="2"/>
      <c r="C186" s="2"/>
      <c r="D186" s="166" t="str">
        <f t="shared" si="30"/>
        <v xml:space="preserve"> / </v>
      </c>
      <c r="E186" s="67">
        <v>177</v>
      </c>
      <c r="F186" s="53"/>
      <c r="G186" s="54" t="str">
        <f>IF('(c) Copyricht DQS Gruppe 2024'!$XFD$3="© D Q S B IT 2020",IF(F186&lt;&gt;"",VLOOKUP(F186,TMSAETZE,2,),""),"Copyright verletzt")</f>
        <v/>
      </c>
      <c r="H186" s="13"/>
      <c r="I186" s="57" t="str">
        <f t="shared" si="24"/>
        <v/>
      </c>
      <c r="J186" s="58" t="str">
        <f t="shared" si="25"/>
        <v/>
      </c>
      <c r="K186" s="58" t="str">
        <f t="shared" si="26"/>
        <v/>
      </c>
      <c r="L186" s="58" t="str">
        <f t="shared" si="27"/>
        <v/>
      </c>
      <c r="M186" s="58" t="str">
        <f t="shared" si="28"/>
        <v/>
      </c>
      <c r="N186" s="33"/>
      <c r="O186" s="33"/>
      <c r="P186" s="106" t="str">
        <f t="shared" si="34"/>
        <v/>
      </c>
      <c r="Q186" s="156"/>
      <c r="R186" s="33">
        <v>0</v>
      </c>
      <c r="S186" s="156"/>
      <c r="T186" s="156"/>
      <c r="U186" s="63" t="str">
        <f t="shared" si="31"/>
        <v/>
      </c>
      <c r="V186" s="54" t="str">
        <f t="shared" si="32"/>
        <v/>
      </c>
      <c r="W186" s="79"/>
      <c r="X186" s="104"/>
      <c r="Y186" s="116" t="str">
        <f t="shared" si="29"/>
        <v/>
      </c>
      <c r="Z186" s="62" t="str">
        <f t="shared" si="33"/>
        <v/>
      </c>
    </row>
    <row r="187" spans="1:26" s="12" customFormat="1" ht="65.099999999999994" customHeight="1" thickBot="1" x14ac:dyDescent="0.25">
      <c r="A187" s="13" t="s">
        <v>69</v>
      </c>
      <c r="B187" s="2"/>
      <c r="C187" s="2"/>
      <c r="D187" s="166" t="str">
        <f t="shared" si="30"/>
        <v xml:space="preserve"> / </v>
      </c>
      <c r="E187" s="67">
        <v>178</v>
      </c>
      <c r="F187" s="53"/>
      <c r="G187" s="54" t="str">
        <f>IF('(c) Copyricht DQS Gruppe 2024'!$XFD$3="© D Q S B IT 2020",IF(F187&lt;&gt;"",VLOOKUP(F187,TMSAETZE,2,),""),"Copyright verletzt")</f>
        <v/>
      </c>
      <c r="H187" s="13"/>
      <c r="I187" s="57" t="str">
        <f t="shared" si="24"/>
        <v/>
      </c>
      <c r="J187" s="58" t="str">
        <f t="shared" si="25"/>
        <v/>
      </c>
      <c r="K187" s="58" t="str">
        <f t="shared" si="26"/>
        <v/>
      </c>
      <c r="L187" s="58" t="str">
        <f t="shared" si="27"/>
        <v/>
      </c>
      <c r="M187" s="58" t="str">
        <f t="shared" si="28"/>
        <v/>
      </c>
      <c r="N187" s="33"/>
      <c r="O187" s="33"/>
      <c r="P187" s="106" t="str">
        <f t="shared" si="34"/>
        <v/>
      </c>
      <c r="Q187" s="156"/>
      <c r="R187" s="33">
        <v>0</v>
      </c>
      <c r="S187" s="156"/>
      <c r="T187" s="156"/>
      <c r="U187" s="63" t="str">
        <f t="shared" si="31"/>
        <v/>
      </c>
      <c r="V187" s="54" t="str">
        <f t="shared" si="32"/>
        <v/>
      </c>
      <c r="W187" s="79"/>
      <c r="X187" s="104"/>
      <c r="Y187" s="116" t="str">
        <f t="shared" si="29"/>
        <v/>
      </c>
      <c r="Z187" s="62" t="str">
        <f t="shared" si="33"/>
        <v/>
      </c>
    </row>
    <row r="188" spans="1:26" s="12" customFormat="1" ht="65.099999999999994" customHeight="1" thickBot="1" x14ac:dyDescent="0.25">
      <c r="A188" s="13" t="s">
        <v>69</v>
      </c>
      <c r="B188" s="2"/>
      <c r="C188" s="2"/>
      <c r="D188" s="166" t="str">
        <f t="shared" si="30"/>
        <v xml:space="preserve"> / </v>
      </c>
      <c r="E188" s="67">
        <v>179</v>
      </c>
      <c r="F188" s="53"/>
      <c r="G188" s="54" t="str">
        <f>IF('(c) Copyricht DQS Gruppe 2024'!$XFD$3="© D Q S B IT 2020",IF(F188&lt;&gt;"",VLOOKUP(F188,TMSAETZE,2,),""),"Copyright verletzt")</f>
        <v/>
      </c>
      <c r="H188" s="13"/>
      <c r="I188" s="57" t="str">
        <f t="shared" si="24"/>
        <v/>
      </c>
      <c r="J188" s="58" t="str">
        <f t="shared" si="25"/>
        <v/>
      </c>
      <c r="K188" s="58" t="str">
        <f t="shared" si="26"/>
        <v/>
      </c>
      <c r="L188" s="58" t="str">
        <f t="shared" si="27"/>
        <v/>
      </c>
      <c r="M188" s="58" t="str">
        <f t="shared" si="28"/>
        <v/>
      </c>
      <c r="N188" s="33"/>
      <c r="O188" s="33"/>
      <c r="P188" s="106" t="str">
        <f t="shared" si="34"/>
        <v/>
      </c>
      <c r="Q188" s="156"/>
      <c r="R188" s="33">
        <v>0</v>
      </c>
      <c r="S188" s="156"/>
      <c r="T188" s="156"/>
      <c r="U188" s="63" t="str">
        <f t="shared" si="31"/>
        <v/>
      </c>
      <c r="V188" s="54" t="str">
        <f t="shared" si="32"/>
        <v/>
      </c>
      <c r="W188" s="79"/>
      <c r="X188" s="104"/>
      <c r="Y188" s="116" t="str">
        <f t="shared" si="29"/>
        <v/>
      </c>
      <c r="Z188" s="62" t="str">
        <f t="shared" si="33"/>
        <v/>
      </c>
    </row>
    <row r="189" spans="1:26" s="12" customFormat="1" ht="65.099999999999994" customHeight="1" thickBot="1" x14ac:dyDescent="0.25">
      <c r="A189" s="13" t="s">
        <v>69</v>
      </c>
      <c r="B189" s="2"/>
      <c r="C189" s="2"/>
      <c r="D189" s="166" t="str">
        <f t="shared" si="30"/>
        <v xml:space="preserve"> / </v>
      </c>
      <c r="E189" s="67">
        <v>180</v>
      </c>
      <c r="F189" s="53"/>
      <c r="G189" s="54" t="str">
        <f>IF('(c) Copyricht DQS Gruppe 2024'!$XFD$3="© D Q S B IT 2020",IF(F189&lt;&gt;"",VLOOKUP(F189,TMSAETZE,2,),""),"Copyright verletzt")</f>
        <v/>
      </c>
      <c r="H189" s="13"/>
      <c r="I189" s="57" t="str">
        <f t="shared" si="24"/>
        <v/>
      </c>
      <c r="J189" s="58" t="str">
        <f t="shared" si="25"/>
        <v/>
      </c>
      <c r="K189" s="58" t="str">
        <f t="shared" si="26"/>
        <v/>
      </c>
      <c r="L189" s="58" t="str">
        <f t="shared" si="27"/>
        <v/>
      </c>
      <c r="M189" s="58" t="str">
        <f t="shared" si="28"/>
        <v/>
      </c>
      <c r="N189" s="33"/>
      <c r="O189" s="33"/>
      <c r="P189" s="106" t="str">
        <f t="shared" si="34"/>
        <v/>
      </c>
      <c r="Q189" s="156"/>
      <c r="R189" s="33">
        <v>0</v>
      </c>
      <c r="S189" s="156"/>
      <c r="T189" s="156"/>
      <c r="U189" s="63" t="str">
        <f t="shared" si="31"/>
        <v/>
      </c>
      <c r="V189" s="54" t="str">
        <f t="shared" si="32"/>
        <v/>
      </c>
      <c r="W189" s="79"/>
      <c r="X189" s="104"/>
      <c r="Y189" s="116" t="str">
        <f t="shared" si="29"/>
        <v/>
      </c>
      <c r="Z189" s="62" t="str">
        <f t="shared" si="33"/>
        <v/>
      </c>
    </row>
    <row r="190" spans="1:26" s="12" customFormat="1" ht="65.099999999999994" customHeight="1" thickBot="1" x14ac:dyDescent="0.25">
      <c r="A190" s="13" t="s">
        <v>69</v>
      </c>
      <c r="B190" s="2"/>
      <c r="C190" s="2"/>
      <c r="D190" s="166" t="str">
        <f t="shared" si="30"/>
        <v xml:space="preserve"> / </v>
      </c>
      <c r="E190" s="67">
        <v>181</v>
      </c>
      <c r="F190" s="53"/>
      <c r="G190" s="54" t="str">
        <f>IF('(c) Copyricht DQS Gruppe 2024'!$XFD$3="© D Q S B IT 2020",IF(F190&lt;&gt;"",VLOOKUP(F190,TMSAETZE,2,),""),"Copyright verletzt")</f>
        <v/>
      </c>
      <c r="H190" s="13"/>
      <c r="I190" s="57" t="str">
        <f t="shared" si="24"/>
        <v/>
      </c>
      <c r="J190" s="58" t="str">
        <f t="shared" si="25"/>
        <v/>
      </c>
      <c r="K190" s="58" t="str">
        <f t="shared" si="26"/>
        <v/>
      </c>
      <c r="L190" s="58" t="str">
        <f t="shared" si="27"/>
        <v/>
      </c>
      <c r="M190" s="58" t="str">
        <f t="shared" si="28"/>
        <v/>
      </c>
      <c r="N190" s="33"/>
      <c r="O190" s="33"/>
      <c r="P190" s="106" t="str">
        <f t="shared" si="34"/>
        <v/>
      </c>
      <c r="Q190" s="156"/>
      <c r="R190" s="33">
        <v>0</v>
      </c>
      <c r="S190" s="156"/>
      <c r="T190" s="156"/>
      <c r="U190" s="63" t="str">
        <f t="shared" si="31"/>
        <v/>
      </c>
      <c r="V190" s="54" t="str">
        <f t="shared" si="32"/>
        <v/>
      </c>
      <c r="W190" s="79"/>
      <c r="X190" s="104"/>
      <c r="Y190" s="116" t="str">
        <f t="shared" si="29"/>
        <v/>
      </c>
      <c r="Z190" s="62" t="str">
        <f t="shared" si="33"/>
        <v/>
      </c>
    </row>
    <row r="191" spans="1:26" s="12" customFormat="1" ht="65.099999999999994" customHeight="1" thickBot="1" x14ac:dyDescent="0.25">
      <c r="A191" s="13" t="s">
        <v>69</v>
      </c>
      <c r="B191" s="2"/>
      <c r="C191" s="2"/>
      <c r="D191" s="166" t="str">
        <f t="shared" si="30"/>
        <v xml:space="preserve"> / </v>
      </c>
      <c r="E191" s="67">
        <v>182</v>
      </c>
      <c r="F191" s="53"/>
      <c r="G191" s="54" t="str">
        <f>IF('(c) Copyricht DQS Gruppe 2024'!$XFD$3="© D Q S B IT 2020",IF(F191&lt;&gt;"",VLOOKUP(F191,TMSAETZE,2,),""),"Copyright verletzt")</f>
        <v/>
      </c>
      <c r="H191" s="13"/>
      <c r="I191" s="57" t="str">
        <f t="shared" si="24"/>
        <v/>
      </c>
      <c r="J191" s="58" t="str">
        <f t="shared" si="25"/>
        <v/>
      </c>
      <c r="K191" s="58" t="str">
        <f t="shared" si="26"/>
        <v/>
      </c>
      <c r="L191" s="58" t="str">
        <f t="shared" si="27"/>
        <v/>
      </c>
      <c r="M191" s="58" t="str">
        <f t="shared" si="28"/>
        <v/>
      </c>
      <c r="N191" s="33"/>
      <c r="O191" s="33"/>
      <c r="P191" s="106" t="str">
        <f t="shared" si="34"/>
        <v/>
      </c>
      <c r="Q191" s="156"/>
      <c r="R191" s="33">
        <v>0</v>
      </c>
      <c r="S191" s="156"/>
      <c r="T191" s="156"/>
      <c r="U191" s="63" t="str">
        <f t="shared" si="31"/>
        <v/>
      </c>
      <c r="V191" s="54" t="str">
        <f t="shared" si="32"/>
        <v/>
      </c>
      <c r="W191" s="79"/>
      <c r="X191" s="104"/>
      <c r="Y191" s="116" t="str">
        <f t="shared" si="29"/>
        <v/>
      </c>
      <c r="Z191" s="62" t="str">
        <f t="shared" si="33"/>
        <v/>
      </c>
    </row>
    <row r="192" spans="1:26" s="12" customFormat="1" ht="65.099999999999994" customHeight="1" thickBot="1" x14ac:dyDescent="0.25">
      <c r="A192" s="13" t="s">
        <v>69</v>
      </c>
      <c r="B192" s="2"/>
      <c r="C192" s="2"/>
      <c r="D192" s="166" t="str">
        <f t="shared" si="30"/>
        <v xml:space="preserve"> / </v>
      </c>
      <c r="E192" s="67">
        <v>183</v>
      </c>
      <c r="F192" s="53"/>
      <c r="G192" s="54" t="str">
        <f>IF('(c) Copyricht DQS Gruppe 2024'!$XFD$3="© D Q S B IT 2020",IF(F192&lt;&gt;"",VLOOKUP(F192,TMSAETZE,2,),""),"Copyright verletzt")</f>
        <v/>
      </c>
      <c r="H192" s="13"/>
      <c r="I192" s="57" t="str">
        <f t="shared" si="24"/>
        <v/>
      </c>
      <c r="J192" s="58" t="str">
        <f t="shared" si="25"/>
        <v/>
      </c>
      <c r="K192" s="58" t="str">
        <f t="shared" si="26"/>
        <v/>
      </c>
      <c r="L192" s="58" t="str">
        <f t="shared" si="27"/>
        <v/>
      </c>
      <c r="M192" s="58" t="str">
        <f t="shared" si="28"/>
        <v/>
      </c>
      <c r="N192" s="33"/>
      <c r="O192" s="33"/>
      <c r="P192" s="106" t="str">
        <f t="shared" si="34"/>
        <v/>
      </c>
      <c r="Q192" s="156"/>
      <c r="R192" s="33">
        <v>0</v>
      </c>
      <c r="S192" s="156"/>
      <c r="T192" s="156"/>
      <c r="U192" s="63" t="str">
        <f t="shared" si="31"/>
        <v/>
      </c>
      <c r="V192" s="54" t="str">
        <f t="shared" si="32"/>
        <v/>
      </c>
      <c r="W192" s="79"/>
      <c r="X192" s="104"/>
      <c r="Y192" s="116" t="str">
        <f t="shared" si="29"/>
        <v/>
      </c>
      <c r="Z192" s="62" t="str">
        <f t="shared" si="33"/>
        <v/>
      </c>
    </row>
    <row r="193" spans="1:26" s="12" customFormat="1" ht="65.099999999999994" customHeight="1" thickBot="1" x14ac:dyDescent="0.25">
      <c r="A193" s="13" t="s">
        <v>69</v>
      </c>
      <c r="B193" s="2"/>
      <c r="C193" s="2"/>
      <c r="D193" s="166" t="str">
        <f t="shared" si="30"/>
        <v xml:space="preserve"> / </v>
      </c>
      <c r="E193" s="67">
        <v>184</v>
      </c>
      <c r="F193" s="53"/>
      <c r="G193" s="54" t="str">
        <f>IF('(c) Copyricht DQS Gruppe 2024'!$XFD$3="© D Q S B IT 2020",IF(F193&lt;&gt;"",VLOOKUP(F193,TMSAETZE,2,),""),"Copyright verletzt")</f>
        <v/>
      </c>
      <c r="H193" s="13"/>
      <c r="I193" s="57" t="str">
        <f t="shared" si="24"/>
        <v/>
      </c>
      <c r="J193" s="58" t="str">
        <f t="shared" si="25"/>
        <v/>
      </c>
      <c r="K193" s="58" t="str">
        <f t="shared" si="26"/>
        <v/>
      </c>
      <c r="L193" s="58" t="str">
        <f t="shared" si="27"/>
        <v/>
      </c>
      <c r="M193" s="58" t="str">
        <f t="shared" si="28"/>
        <v/>
      </c>
      <c r="N193" s="33"/>
      <c r="O193" s="33"/>
      <c r="P193" s="106" t="str">
        <f t="shared" si="34"/>
        <v/>
      </c>
      <c r="Q193" s="156"/>
      <c r="R193" s="33">
        <v>0</v>
      </c>
      <c r="S193" s="156"/>
      <c r="T193" s="156"/>
      <c r="U193" s="63" t="str">
        <f t="shared" si="31"/>
        <v/>
      </c>
      <c r="V193" s="54" t="str">
        <f t="shared" si="32"/>
        <v/>
      </c>
      <c r="W193" s="79"/>
      <c r="X193" s="104"/>
      <c r="Y193" s="116" t="str">
        <f t="shared" si="29"/>
        <v/>
      </c>
      <c r="Z193" s="62" t="str">
        <f t="shared" si="33"/>
        <v/>
      </c>
    </row>
    <row r="194" spans="1:26" s="12" customFormat="1" ht="65.099999999999994" customHeight="1" thickBot="1" x14ac:dyDescent="0.25">
      <c r="A194" s="13" t="s">
        <v>69</v>
      </c>
      <c r="B194" s="2"/>
      <c r="C194" s="2"/>
      <c r="D194" s="166" t="str">
        <f t="shared" si="30"/>
        <v xml:space="preserve"> / </v>
      </c>
      <c r="E194" s="67">
        <v>185</v>
      </c>
      <c r="F194" s="53"/>
      <c r="G194" s="54" t="str">
        <f>IF('(c) Copyricht DQS Gruppe 2024'!$XFD$3="© D Q S B IT 2020",IF(F194&lt;&gt;"",VLOOKUP(F194,TMSAETZE,2,),""),"Copyright verletzt")</f>
        <v/>
      </c>
      <c r="H194" s="13"/>
      <c r="I194" s="57" t="str">
        <f t="shared" si="24"/>
        <v/>
      </c>
      <c r="J194" s="58" t="str">
        <f t="shared" si="25"/>
        <v/>
      </c>
      <c r="K194" s="58" t="str">
        <f t="shared" si="26"/>
        <v/>
      </c>
      <c r="L194" s="58" t="str">
        <f t="shared" si="27"/>
        <v/>
      </c>
      <c r="M194" s="58" t="str">
        <f t="shared" si="28"/>
        <v/>
      </c>
      <c r="N194" s="33"/>
      <c r="O194" s="33"/>
      <c r="P194" s="106" t="str">
        <f t="shared" si="34"/>
        <v/>
      </c>
      <c r="Q194" s="156"/>
      <c r="R194" s="33">
        <v>0</v>
      </c>
      <c r="S194" s="156"/>
      <c r="T194" s="156"/>
      <c r="U194" s="63" t="str">
        <f t="shared" si="31"/>
        <v/>
      </c>
      <c r="V194" s="54" t="str">
        <f t="shared" si="32"/>
        <v/>
      </c>
      <c r="W194" s="79"/>
      <c r="X194" s="104"/>
      <c r="Y194" s="116" t="str">
        <f t="shared" si="29"/>
        <v/>
      </c>
      <c r="Z194" s="62" t="str">
        <f t="shared" si="33"/>
        <v/>
      </c>
    </row>
    <row r="195" spans="1:26" s="12" customFormat="1" ht="65.099999999999994" customHeight="1" thickBot="1" x14ac:dyDescent="0.25">
      <c r="A195" s="13" t="s">
        <v>69</v>
      </c>
      <c r="B195" s="2"/>
      <c r="C195" s="2"/>
      <c r="D195" s="166" t="str">
        <f t="shared" si="30"/>
        <v xml:space="preserve"> / </v>
      </c>
      <c r="E195" s="67">
        <v>186</v>
      </c>
      <c r="F195" s="53"/>
      <c r="G195" s="54" t="str">
        <f>IF('(c) Copyricht DQS Gruppe 2024'!$XFD$3="© D Q S B IT 2020",IF(F195&lt;&gt;"",VLOOKUP(F195,TMSAETZE,2,),""),"Copyright verletzt")</f>
        <v/>
      </c>
      <c r="H195" s="13"/>
      <c r="I195" s="57" t="str">
        <f t="shared" si="24"/>
        <v/>
      </c>
      <c r="J195" s="58" t="str">
        <f t="shared" si="25"/>
        <v/>
      </c>
      <c r="K195" s="58" t="str">
        <f t="shared" si="26"/>
        <v/>
      </c>
      <c r="L195" s="58" t="str">
        <f t="shared" si="27"/>
        <v/>
      </c>
      <c r="M195" s="58" t="str">
        <f t="shared" si="28"/>
        <v/>
      </c>
      <c r="N195" s="33"/>
      <c r="O195" s="33"/>
      <c r="P195" s="106" t="str">
        <f t="shared" si="34"/>
        <v/>
      </c>
      <c r="Q195" s="156"/>
      <c r="R195" s="33">
        <v>0</v>
      </c>
      <c r="S195" s="156"/>
      <c r="T195" s="156"/>
      <c r="U195" s="63" t="str">
        <f t="shared" si="31"/>
        <v/>
      </c>
      <c r="V195" s="54" t="str">
        <f t="shared" si="32"/>
        <v/>
      </c>
      <c r="W195" s="79"/>
      <c r="X195" s="104"/>
      <c r="Y195" s="116" t="str">
        <f t="shared" si="29"/>
        <v/>
      </c>
      <c r="Z195" s="62" t="str">
        <f t="shared" si="33"/>
        <v/>
      </c>
    </row>
    <row r="196" spans="1:26" s="12" customFormat="1" ht="65.099999999999994" customHeight="1" thickBot="1" x14ac:dyDescent="0.25">
      <c r="A196" s="13" t="s">
        <v>69</v>
      </c>
      <c r="B196" s="2"/>
      <c r="C196" s="2"/>
      <c r="D196" s="166" t="str">
        <f t="shared" si="30"/>
        <v xml:space="preserve"> / </v>
      </c>
      <c r="E196" s="67">
        <v>187</v>
      </c>
      <c r="F196" s="53"/>
      <c r="G196" s="54" t="str">
        <f>IF('(c) Copyricht DQS Gruppe 2024'!$XFD$3="© D Q S B IT 2020",IF(F196&lt;&gt;"",VLOOKUP(F196,TMSAETZE,2,),""),"Copyright verletzt")</f>
        <v/>
      </c>
      <c r="H196" s="13"/>
      <c r="I196" s="57" t="str">
        <f t="shared" si="24"/>
        <v/>
      </c>
      <c r="J196" s="58" t="str">
        <f t="shared" si="25"/>
        <v/>
      </c>
      <c r="K196" s="58" t="str">
        <f t="shared" si="26"/>
        <v/>
      </c>
      <c r="L196" s="58" t="str">
        <f t="shared" si="27"/>
        <v/>
      </c>
      <c r="M196" s="58" t="str">
        <f t="shared" si="28"/>
        <v/>
      </c>
      <c r="N196" s="33"/>
      <c r="O196" s="33"/>
      <c r="P196" s="106" t="str">
        <f t="shared" si="34"/>
        <v/>
      </c>
      <c r="Q196" s="156"/>
      <c r="R196" s="33">
        <v>0</v>
      </c>
      <c r="S196" s="156"/>
      <c r="T196" s="156"/>
      <c r="U196" s="63" t="str">
        <f t="shared" si="31"/>
        <v/>
      </c>
      <c r="V196" s="54" t="str">
        <f t="shared" si="32"/>
        <v/>
      </c>
      <c r="W196" s="79"/>
      <c r="X196" s="104"/>
      <c r="Y196" s="116" t="str">
        <f t="shared" si="29"/>
        <v/>
      </c>
      <c r="Z196" s="62" t="str">
        <f t="shared" si="33"/>
        <v/>
      </c>
    </row>
    <row r="197" spans="1:26" s="12" customFormat="1" ht="65.099999999999994" customHeight="1" thickBot="1" x14ac:dyDescent="0.25">
      <c r="A197" s="13" t="s">
        <v>69</v>
      </c>
      <c r="B197" s="2"/>
      <c r="C197" s="2"/>
      <c r="D197" s="166" t="str">
        <f t="shared" si="30"/>
        <v xml:space="preserve"> / </v>
      </c>
      <c r="E197" s="67">
        <v>188</v>
      </c>
      <c r="F197" s="53"/>
      <c r="G197" s="54" t="str">
        <f>IF('(c) Copyricht DQS Gruppe 2024'!$XFD$3="© D Q S B IT 2020",IF(F197&lt;&gt;"",VLOOKUP(F197,TMSAETZE,2,),""),"Copyright verletzt")</f>
        <v/>
      </c>
      <c r="H197" s="13"/>
      <c r="I197" s="57" t="str">
        <f t="shared" si="24"/>
        <v/>
      </c>
      <c r="J197" s="58" t="str">
        <f t="shared" si="25"/>
        <v/>
      </c>
      <c r="K197" s="58" t="str">
        <f t="shared" si="26"/>
        <v/>
      </c>
      <c r="L197" s="58" t="str">
        <f t="shared" si="27"/>
        <v/>
      </c>
      <c r="M197" s="58" t="str">
        <f t="shared" si="28"/>
        <v/>
      </c>
      <c r="N197" s="33"/>
      <c r="O197" s="33"/>
      <c r="P197" s="106" t="str">
        <f t="shared" si="34"/>
        <v/>
      </c>
      <c r="Q197" s="156"/>
      <c r="R197" s="33">
        <v>0</v>
      </c>
      <c r="S197" s="156"/>
      <c r="T197" s="156"/>
      <c r="U197" s="63" t="str">
        <f t="shared" si="31"/>
        <v/>
      </c>
      <c r="V197" s="54" t="str">
        <f t="shared" si="32"/>
        <v/>
      </c>
      <c r="W197" s="79"/>
      <c r="X197" s="104"/>
      <c r="Y197" s="116" t="str">
        <f t="shared" si="29"/>
        <v/>
      </c>
      <c r="Z197" s="62" t="str">
        <f t="shared" si="33"/>
        <v/>
      </c>
    </row>
    <row r="198" spans="1:26" s="12" customFormat="1" ht="65.099999999999994" customHeight="1" thickBot="1" x14ac:dyDescent="0.25">
      <c r="A198" s="13" t="s">
        <v>69</v>
      </c>
      <c r="B198" s="2"/>
      <c r="C198" s="2"/>
      <c r="D198" s="166" t="str">
        <f t="shared" si="30"/>
        <v xml:space="preserve"> / </v>
      </c>
      <c r="E198" s="67">
        <v>189</v>
      </c>
      <c r="F198" s="53"/>
      <c r="G198" s="54" t="str">
        <f>IF('(c) Copyricht DQS Gruppe 2024'!$XFD$3="© D Q S B IT 2020",IF(F198&lt;&gt;"",VLOOKUP(F198,TMSAETZE,2,),""),"Copyright verletzt")</f>
        <v/>
      </c>
      <c r="H198" s="13"/>
      <c r="I198" s="57" t="str">
        <f t="shared" si="24"/>
        <v/>
      </c>
      <c r="J198" s="58" t="str">
        <f t="shared" si="25"/>
        <v/>
      </c>
      <c r="K198" s="58" t="str">
        <f t="shared" si="26"/>
        <v/>
      </c>
      <c r="L198" s="58" t="str">
        <f t="shared" si="27"/>
        <v/>
      </c>
      <c r="M198" s="58" t="str">
        <f t="shared" si="28"/>
        <v/>
      </c>
      <c r="N198" s="33"/>
      <c r="O198" s="33"/>
      <c r="P198" s="106" t="str">
        <f t="shared" si="34"/>
        <v/>
      </c>
      <c r="Q198" s="156"/>
      <c r="R198" s="33">
        <v>0</v>
      </c>
      <c r="S198" s="156"/>
      <c r="T198" s="156"/>
      <c r="U198" s="63" t="str">
        <f t="shared" si="31"/>
        <v/>
      </c>
      <c r="V198" s="54" t="str">
        <f t="shared" si="32"/>
        <v/>
      </c>
      <c r="W198" s="79"/>
      <c r="X198" s="104"/>
      <c r="Y198" s="116" t="str">
        <f t="shared" si="29"/>
        <v/>
      </c>
      <c r="Z198" s="62" t="str">
        <f t="shared" si="33"/>
        <v/>
      </c>
    </row>
    <row r="199" spans="1:26" s="12" customFormat="1" ht="65.099999999999994" customHeight="1" thickBot="1" x14ac:dyDescent="0.25">
      <c r="A199" s="13" t="s">
        <v>69</v>
      </c>
      <c r="B199" s="2"/>
      <c r="C199" s="2"/>
      <c r="D199" s="166" t="str">
        <f t="shared" si="30"/>
        <v xml:space="preserve"> / </v>
      </c>
      <c r="E199" s="67">
        <v>190</v>
      </c>
      <c r="F199" s="53"/>
      <c r="G199" s="54" t="str">
        <f>IF('(c) Copyricht DQS Gruppe 2024'!$XFD$3="© D Q S B IT 2020",IF(F199&lt;&gt;"",VLOOKUP(F199,TMSAETZE,2,),""),"Copyright verletzt")</f>
        <v/>
      </c>
      <c r="H199" s="13"/>
      <c r="I199" s="57" t="str">
        <f t="shared" si="24"/>
        <v/>
      </c>
      <c r="J199" s="58" t="str">
        <f t="shared" si="25"/>
        <v/>
      </c>
      <c r="K199" s="58" t="str">
        <f t="shared" si="26"/>
        <v/>
      </c>
      <c r="L199" s="58" t="str">
        <f t="shared" si="27"/>
        <v/>
      </c>
      <c r="M199" s="58" t="str">
        <f t="shared" si="28"/>
        <v/>
      </c>
      <c r="N199" s="33"/>
      <c r="O199" s="33"/>
      <c r="P199" s="106" t="str">
        <f t="shared" si="34"/>
        <v/>
      </c>
      <c r="Q199" s="156"/>
      <c r="R199" s="33">
        <v>0</v>
      </c>
      <c r="S199" s="156"/>
      <c r="T199" s="156"/>
      <c r="U199" s="63" t="str">
        <f t="shared" si="31"/>
        <v/>
      </c>
      <c r="V199" s="54" t="str">
        <f t="shared" si="32"/>
        <v/>
      </c>
      <c r="W199" s="79"/>
      <c r="X199" s="104"/>
      <c r="Y199" s="116" t="str">
        <f t="shared" si="29"/>
        <v/>
      </c>
      <c r="Z199" s="62" t="str">
        <f t="shared" si="33"/>
        <v/>
      </c>
    </row>
    <row r="200" spans="1:26" s="12" customFormat="1" ht="65.099999999999994" customHeight="1" thickBot="1" x14ac:dyDescent="0.25">
      <c r="A200" s="13" t="s">
        <v>69</v>
      </c>
      <c r="B200" s="2"/>
      <c r="C200" s="2"/>
      <c r="D200" s="166" t="str">
        <f t="shared" si="30"/>
        <v xml:space="preserve"> / </v>
      </c>
      <c r="E200" s="67">
        <v>191</v>
      </c>
      <c r="F200" s="53"/>
      <c r="G200" s="54" t="str">
        <f>IF('(c) Copyricht DQS Gruppe 2024'!$XFD$3="© D Q S B IT 2020",IF(F200&lt;&gt;"",VLOOKUP(F200,TMSAETZE,2,),""),"Copyright verletzt")</f>
        <v/>
      </c>
      <c r="H200" s="13"/>
      <c r="I200" s="57" t="str">
        <f t="shared" si="24"/>
        <v/>
      </c>
      <c r="J200" s="58" t="str">
        <f t="shared" si="25"/>
        <v/>
      </c>
      <c r="K200" s="58" t="str">
        <f t="shared" si="26"/>
        <v/>
      </c>
      <c r="L200" s="58" t="str">
        <f t="shared" si="27"/>
        <v/>
      </c>
      <c r="M200" s="58" t="str">
        <f t="shared" si="28"/>
        <v/>
      </c>
      <c r="N200" s="33"/>
      <c r="O200" s="33"/>
      <c r="P200" s="106" t="str">
        <f t="shared" si="34"/>
        <v/>
      </c>
      <c r="Q200" s="156"/>
      <c r="R200" s="33">
        <v>0</v>
      </c>
      <c r="S200" s="156"/>
      <c r="T200" s="156"/>
      <c r="U200" s="63" t="str">
        <f t="shared" si="31"/>
        <v/>
      </c>
      <c r="V200" s="54" t="str">
        <f t="shared" si="32"/>
        <v/>
      </c>
      <c r="W200" s="79"/>
      <c r="X200" s="104"/>
      <c r="Y200" s="116" t="str">
        <f t="shared" si="29"/>
        <v/>
      </c>
      <c r="Z200" s="62" t="str">
        <f t="shared" si="33"/>
        <v/>
      </c>
    </row>
    <row r="201" spans="1:26" s="12" customFormat="1" ht="65.099999999999994" customHeight="1" thickBot="1" x14ac:dyDescent="0.25">
      <c r="A201" s="13" t="s">
        <v>69</v>
      </c>
      <c r="B201" s="2"/>
      <c r="C201" s="2"/>
      <c r="D201" s="166" t="str">
        <f t="shared" si="30"/>
        <v xml:space="preserve"> / </v>
      </c>
      <c r="E201" s="67">
        <v>192</v>
      </c>
      <c r="F201" s="53"/>
      <c r="G201" s="54" t="str">
        <f>IF('(c) Copyricht DQS Gruppe 2024'!$XFD$3="© D Q S B IT 2020",IF(F201&lt;&gt;"",VLOOKUP(F201,TMSAETZE,2,),""),"Copyright verletzt")</f>
        <v/>
      </c>
      <c r="H201" s="13"/>
      <c r="I201" s="57" t="str">
        <f t="shared" ref="I201:I264" si="35">IF(F201&lt;&gt;"",$E$3&amp;$L$3,"")</f>
        <v/>
      </c>
      <c r="J201" s="58" t="str">
        <f t="shared" ref="J201:J264" si="36">IF(F201&lt;&gt;"",$E$4,"")</f>
        <v/>
      </c>
      <c r="K201" s="58" t="str">
        <f t="shared" ref="K201:K264" si="37">IF(F201&lt;&gt;"",$H$4,"")</f>
        <v/>
      </c>
      <c r="L201" s="58" t="str">
        <f t="shared" ref="L201:L264" si="38">IF($F201&lt;&gt;"",$I$4,"")</f>
        <v/>
      </c>
      <c r="M201" s="58" t="str">
        <f t="shared" ref="M201:M264" si="39">IF($F201&lt;&gt;"",$J$4,"")</f>
        <v/>
      </c>
      <c r="N201" s="33"/>
      <c r="O201" s="33"/>
      <c r="P201" s="106" t="str">
        <f t="shared" si="34"/>
        <v/>
      </c>
      <c r="Q201" s="156"/>
      <c r="R201" s="33">
        <v>0</v>
      </c>
      <c r="S201" s="156"/>
      <c r="T201" s="156"/>
      <c r="U201" s="63" t="str">
        <f t="shared" si="31"/>
        <v/>
      </c>
      <c r="V201" s="54" t="str">
        <f t="shared" si="32"/>
        <v/>
      </c>
      <c r="W201" s="79"/>
      <c r="X201" s="104"/>
      <c r="Y201" s="116" t="str">
        <f t="shared" ref="Y201:Y264" si="40">IF(F201&lt;&gt;"",VLOOKUP(F201,TMSAETZE,5),"")</f>
        <v/>
      </c>
      <c r="Z201" s="62" t="str">
        <f t="shared" si="33"/>
        <v/>
      </c>
    </row>
    <row r="202" spans="1:26" s="12" customFormat="1" ht="65.099999999999994" customHeight="1" thickBot="1" x14ac:dyDescent="0.25">
      <c r="A202" s="13" t="s">
        <v>69</v>
      </c>
      <c r="B202" s="2"/>
      <c r="C202" s="2"/>
      <c r="D202" s="166" t="str">
        <f t="shared" ref="D202:D265" si="41">B202&amp;" / "&amp;C202</f>
        <v xml:space="preserve"> / </v>
      </c>
      <c r="E202" s="67">
        <v>193</v>
      </c>
      <c r="F202" s="53"/>
      <c r="G202" s="54" t="str">
        <f>IF('(c) Copyricht DQS Gruppe 2024'!$XFD$3="© D Q S B IT 2020",IF(F202&lt;&gt;"",VLOOKUP(F202,TMSAETZE,2,),""),"Copyright verletzt")</f>
        <v/>
      </c>
      <c r="H202" s="13"/>
      <c r="I202" s="57" t="str">
        <f t="shared" si="35"/>
        <v/>
      </c>
      <c r="J202" s="58" t="str">
        <f t="shared" si="36"/>
        <v/>
      </c>
      <c r="K202" s="58" t="str">
        <f t="shared" si="37"/>
        <v/>
      </c>
      <c r="L202" s="58" t="str">
        <f t="shared" si="38"/>
        <v/>
      </c>
      <c r="M202" s="58" t="str">
        <f t="shared" si="39"/>
        <v/>
      </c>
      <c r="N202" s="33"/>
      <c r="O202" s="33"/>
      <c r="P202" s="106" t="str">
        <f t="shared" si="34"/>
        <v/>
      </c>
      <c r="Q202" s="156"/>
      <c r="R202" s="33">
        <v>0</v>
      </c>
      <c r="S202" s="156"/>
      <c r="T202" s="156"/>
      <c r="U202" s="63" t="str">
        <f t="shared" ref="U202:U265" si="42">IF(F202&lt;&gt;"",IF((VLOOKUP(F202,TMSAETZE,4,0))="Kostensatz je Teilnehmerstunde",Q202*W202,IF((VLOOKUP(F202,TMSAETZE,4,0))="Kostensatz je Teilnehmerplatz pro Stunde",Q202*W202,W202)),"")</f>
        <v/>
      </c>
      <c r="V202" s="54" t="str">
        <f t="shared" ref="V202:V265" si="43">IF(F202&lt;&gt;"",VLOOKUP(F202,TMSAETZE,4,0)&amp;" "&amp;VLOOKUP(F202,TMSAETZE,3,0),"")</f>
        <v/>
      </c>
      <c r="W202" s="79"/>
      <c r="X202" s="104"/>
      <c r="Y202" s="116" t="str">
        <f t="shared" si="40"/>
        <v/>
      </c>
      <c r="Z202" s="62" t="str">
        <f t="shared" si="33"/>
        <v/>
      </c>
    </row>
    <row r="203" spans="1:26" s="12" customFormat="1" ht="65.099999999999994" customHeight="1" thickBot="1" x14ac:dyDescent="0.25">
      <c r="A203" s="13" t="s">
        <v>69</v>
      </c>
      <c r="B203" s="2"/>
      <c r="C203" s="2"/>
      <c r="D203" s="166" t="str">
        <f t="shared" si="41"/>
        <v xml:space="preserve"> / </v>
      </c>
      <c r="E203" s="67">
        <v>194</v>
      </c>
      <c r="F203" s="53"/>
      <c r="G203" s="54" t="str">
        <f>IF('(c) Copyricht DQS Gruppe 2024'!$XFD$3="© D Q S B IT 2020",IF(F203&lt;&gt;"",VLOOKUP(F203,TMSAETZE,2,),""),"Copyright verletzt")</f>
        <v/>
      </c>
      <c r="H203" s="13"/>
      <c r="I203" s="57" t="str">
        <f t="shared" si="35"/>
        <v/>
      </c>
      <c r="J203" s="58" t="str">
        <f t="shared" si="36"/>
        <v/>
      </c>
      <c r="K203" s="58" t="str">
        <f t="shared" si="37"/>
        <v/>
      </c>
      <c r="L203" s="58" t="str">
        <f t="shared" si="38"/>
        <v/>
      </c>
      <c r="M203" s="58" t="str">
        <f t="shared" si="39"/>
        <v/>
      </c>
      <c r="N203" s="33"/>
      <c r="O203" s="33"/>
      <c r="P203" s="106" t="str">
        <f t="shared" si="34"/>
        <v/>
      </c>
      <c r="Q203" s="156"/>
      <c r="R203" s="33">
        <v>0</v>
      </c>
      <c r="S203" s="156"/>
      <c r="T203" s="156"/>
      <c r="U203" s="63" t="str">
        <f t="shared" si="42"/>
        <v/>
      </c>
      <c r="V203" s="54" t="str">
        <f t="shared" si="43"/>
        <v/>
      </c>
      <c r="W203" s="79"/>
      <c r="X203" s="104"/>
      <c r="Y203" s="116" t="str">
        <f t="shared" si="40"/>
        <v/>
      </c>
      <c r="Z203" s="62" t="str">
        <f t="shared" ref="Z203:Z266" si="44">IF(F203&lt;&gt;"",IF(W203&lt;=(Y203*1.25),"Achtung bitte in Typ 1 eintragen","Stichprobe - Genehmigung BA"),"")</f>
        <v/>
      </c>
    </row>
    <row r="204" spans="1:26" s="12" customFormat="1" ht="65.099999999999994" customHeight="1" thickBot="1" x14ac:dyDescent="0.25">
      <c r="A204" s="13" t="s">
        <v>69</v>
      </c>
      <c r="B204" s="2"/>
      <c r="C204" s="2"/>
      <c r="D204" s="166" t="str">
        <f t="shared" si="41"/>
        <v xml:space="preserve"> / </v>
      </c>
      <c r="E204" s="67">
        <v>195</v>
      </c>
      <c r="F204" s="53"/>
      <c r="G204" s="54" t="str">
        <f>IF('(c) Copyricht DQS Gruppe 2024'!$XFD$3="© D Q S B IT 2020",IF(F204&lt;&gt;"",VLOOKUP(F204,TMSAETZE,2,),""),"Copyright verletzt")</f>
        <v/>
      </c>
      <c r="H204" s="13"/>
      <c r="I204" s="57" t="str">
        <f t="shared" si="35"/>
        <v/>
      </c>
      <c r="J204" s="58" t="str">
        <f t="shared" si="36"/>
        <v/>
      </c>
      <c r="K204" s="58" t="str">
        <f t="shared" si="37"/>
        <v/>
      </c>
      <c r="L204" s="58" t="str">
        <f t="shared" si="38"/>
        <v/>
      </c>
      <c r="M204" s="58" t="str">
        <f t="shared" si="39"/>
        <v/>
      </c>
      <c r="N204" s="33"/>
      <c r="O204" s="33"/>
      <c r="P204" s="106" t="str">
        <f t="shared" ref="P204:P267" si="45">IF(O204&lt;&gt;0,IF(O204&gt;8,"Achtung, kein §45 ggf. als §81 FBW Maßnahme beantragen!",IF(OR(F204=45111,F204=45113),"kein § 45 Abs. 1 Satz 1 Nr. 1  - bitte wählen Sie eine andere Kennziffer!","OK")),"")</f>
        <v/>
      </c>
      <c r="Q204" s="156"/>
      <c r="R204" s="33">
        <v>0</v>
      </c>
      <c r="S204" s="156"/>
      <c r="T204" s="156"/>
      <c r="U204" s="63" t="str">
        <f t="shared" si="42"/>
        <v/>
      </c>
      <c r="V204" s="54" t="str">
        <f t="shared" si="43"/>
        <v/>
      </c>
      <c r="W204" s="79"/>
      <c r="X204" s="104"/>
      <c r="Y204" s="116" t="str">
        <f t="shared" si="40"/>
        <v/>
      </c>
      <c r="Z204" s="62" t="str">
        <f t="shared" si="44"/>
        <v/>
      </c>
    </row>
    <row r="205" spans="1:26" s="12" customFormat="1" ht="65.099999999999994" customHeight="1" thickBot="1" x14ac:dyDescent="0.25">
      <c r="A205" s="13" t="s">
        <v>69</v>
      </c>
      <c r="B205" s="2"/>
      <c r="C205" s="2"/>
      <c r="D205" s="166" t="str">
        <f t="shared" si="41"/>
        <v xml:space="preserve"> / </v>
      </c>
      <c r="E205" s="67">
        <v>196</v>
      </c>
      <c r="F205" s="53"/>
      <c r="G205" s="54" t="str">
        <f>IF('(c) Copyricht DQS Gruppe 2024'!$XFD$3="© D Q S B IT 2020",IF(F205&lt;&gt;"",VLOOKUP(F205,TMSAETZE,2,),""),"Copyright verletzt")</f>
        <v/>
      </c>
      <c r="H205" s="13"/>
      <c r="I205" s="57" t="str">
        <f t="shared" si="35"/>
        <v/>
      </c>
      <c r="J205" s="58" t="str">
        <f t="shared" si="36"/>
        <v/>
      </c>
      <c r="K205" s="58" t="str">
        <f t="shared" si="37"/>
        <v/>
      </c>
      <c r="L205" s="58" t="str">
        <f t="shared" si="38"/>
        <v/>
      </c>
      <c r="M205" s="58" t="str">
        <f t="shared" si="39"/>
        <v/>
      </c>
      <c r="N205" s="33"/>
      <c r="O205" s="33"/>
      <c r="P205" s="106" t="str">
        <f t="shared" si="45"/>
        <v/>
      </c>
      <c r="Q205" s="156"/>
      <c r="R205" s="33">
        <v>0</v>
      </c>
      <c r="S205" s="156"/>
      <c r="T205" s="156"/>
      <c r="U205" s="63" t="str">
        <f t="shared" si="42"/>
        <v/>
      </c>
      <c r="V205" s="54" t="str">
        <f t="shared" si="43"/>
        <v/>
      </c>
      <c r="W205" s="79"/>
      <c r="X205" s="104"/>
      <c r="Y205" s="116" t="str">
        <f t="shared" si="40"/>
        <v/>
      </c>
      <c r="Z205" s="62" t="str">
        <f t="shared" si="44"/>
        <v/>
      </c>
    </row>
    <row r="206" spans="1:26" s="12" customFormat="1" ht="65.099999999999994" customHeight="1" thickBot="1" x14ac:dyDescent="0.25">
      <c r="A206" s="13" t="s">
        <v>69</v>
      </c>
      <c r="B206" s="2"/>
      <c r="C206" s="2"/>
      <c r="D206" s="166" t="str">
        <f t="shared" si="41"/>
        <v xml:space="preserve"> / </v>
      </c>
      <c r="E206" s="67">
        <v>197</v>
      </c>
      <c r="F206" s="53"/>
      <c r="G206" s="54" t="str">
        <f>IF('(c) Copyricht DQS Gruppe 2024'!$XFD$3="© D Q S B IT 2020",IF(F206&lt;&gt;"",VLOOKUP(F206,TMSAETZE,2,),""),"Copyright verletzt")</f>
        <v/>
      </c>
      <c r="H206" s="13"/>
      <c r="I206" s="57" t="str">
        <f t="shared" si="35"/>
        <v/>
      </c>
      <c r="J206" s="58" t="str">
        <f t="shared" si="36"/>
        <v/>
      </c>
      <c r="K206" s="58" t="str">
        <f t="shared" si="37"/>
        <v/>
      </c>
      <c r="L206" s="58" t="str">
        <f t="shared" si="38"/>
        <v/>
      </c>
      <c r="M206" s="58" t="str">
        <f t="shared" si="39"/>
        <v/>
      </c>
      <c r="N206" s="33"/>
      <c r="O206" s="33"/>
      <c r="P206" s="106" t="str">
        <f t="shared" si="45"/>
        <v/>
      </c>
      <c r="Q206" s="156"/>
      <c r="R206" s="33">
        <v>0</v>
      </c>
      <c r="S206" s="156"/>
      <c r="T206" s="156"/>
      <c r="U206" s="63" t="str">
        <f t="shared" si="42"/>
        <v/>
      </c>
      <c r="V206" s="54" t="str">
        <f t="shared" si="43"/>
        <v/>
      </c>
      <c r="W206" s="79"/>
      <c r="X206" s="104"/>
      <c r="Y206" s="116" t="str">
        <f t="shared" si="40"/>
        <v/>
      </c>
      <c r="Z206" s="62" t="str">
        <f t="shared" si="44"/>
        <v/>
      </c>
    </row>
    <row r="207" spans="1:26" s="12" customFormat="1" ht="65.099999999999994" customHeight="1" thickBot="1" x14ac:dyDescent="0.25">
      <c r="A207" s="13" t="s">
        <v>69</v>
      </c>
      <c r="B207" s="2"/>
      <c r="C207" s="2"/>
      <c r="D207" s="166" t="str">
        <f t="shared" si="41"/>
        <v xml:space="preserve"> / </v>
      </c>
      <c r="E207" s="67">
        <v>198</v>
      </c>
      <c r="F207" s="53"/>
      <c r="G207" s="54" t="str">
        <f>IF('(c) Copyricht DQS Gruppe 2024'!$XFD$3="© D Q S B IT 2020",IF(F207&lt;&gt;"",VLOOKUP(F207,TMSAETZE,2,),""),"Copyright verletzt")</f>
        <v/>
      </c>
      <c r="H207" s="13"/>
      <c r="I207" s="57" t="str">
        <f t="shared" si="35"/>
        <v/>
      </c>
      <c r="J207" s="58" t="str">
        <f t="shared" si="36"/>
        <v/>
      </c>
      <c r="K207" s="58" t="str">
        <f t="shared" si="37"/>
        <v/>
      </c>
      <c r="L207" s="58" t="str">
        <f t="shared" si="38"/>
        <v/>
      </c>
      <c r="M207" s="58" t="str">
        <f t="shared" si="39"/>
        <v/>
      </c>
      <c r="N207" s="33"/>
      <c r="O207" s="33"/>
      <c r="P207" s="106" t="str">
        <f t="shared" si="45"/>
        <v/>
      </c>
      <c r="Q207" s="156"/>
      <c r="R207" s="33">
        <v>0</v>
      </c>
      <c r="S207" s="156"/>
      <c r="T207" s="156"/>
      <c r="U207" s="63" t="str">
        <f t="shared" si="42"/>
        <v/>
      </c>
      <c r="V207" s="54" t="str">
        <f t="shared" si="43"/>
        <v/>
      </c>
      <c r="W207" s="79"/>
      <c r="X207" s="104"/>
      <c r="Y207" s="116" t="str">
        <f t="shared" si="40"/>
        <v/>
      </c>
      <c r="Z207" s="62" t="str">
        <f t="shared" si="44"/>
        <v/>
      </c>
    </row>
    <row r="208" spans="1:26" s="12" customFormat="1" ht="65.099999999999994" customHeight="1" thickBot="1" x14ac:dyDescent="0.25">
      <c r="A208" s="13" t="s">
        <v>69</v>
      </c>
      <c r="B208" s="2"/>
      <c r="C208" s="2"/>
      <c r="D208" s="166" t="str">
        <f t="shared" si="41"/>
        <v xml:space="preserve"> / </v>
      </c>
      <c r="E208" s="67">
        <v>199</v>
      </c>
      <c r="F208" s="53"/>
      <c r="G208" s="54" t="str">
        <f>IF('(c) Copyricht DQS Gruppe 2024'!$XFD$3="© D Q S B IT 2020",IF(F208&lt;&gt;"",VLOOKUP(F208,TMSAETZE,2,),""),"Copyright verletzt")</f>
        <v/>
      </c>
      <c r="H208" s="13"/>
      <c r="I208" s="57" t="str">
        <f t="shared" si="35"/>
        <v/>
      </c>
      <c r="J208" s="58" t="str">
        <f t="shared" si="36"/>
        <v/>
      </c>
      <c r="K208" s="58" t="str">
        <f t="shared" si="37"/>
        <v/>
      </c>
      <c r="L208" s="58" t="str">
        <f t="shared" si="38"/>
        <v/>
      </c>
      <c r="M208" s="58" t="str">
        <f t="shared" si="39"/>
        <v/>
      </c>
      <c r="N208" s="33"/>
      <c r="O208" s="33"/>
      <c r="P208" s="106" t="str">
        <f t="shared" si="45"/>
        <v/>
      </c>
      <c r="Q208" s="156"/>
      <c r="R208" s="33">
        <v>0</v>
      </c>
      <c r="S208" s="156"/>
      <c r="T208" s="156"/>
      <c r="U208" s="63" t="str">
        <f t="shared" si="42"/>
        <v/>
      </c>
      <c r="V208" s="54" t="str">
        <f t="shared" si="43"/>
        <v/>
      </c>
      <c r="W208" s="79"/>
      <c r="X208" s="104"/>
      <c r="Y208" s="116" t="str">
        <f t="shared" si="40"/>
        <v/>
      </c>
      <c r="Z208" s="62" t="str">
        <f t="shared" si="44"/>
        <v/>
      </c>
    </row>
    <row r="209" spans="1:26" s="12" customFormat="1" ht="65.099999999999994" customHeight="1" thickBot="1" x14ac:dyDescent="0.25">
      <c r="A209" s="13" t="s">
        <v>69</v>
      </c>
      <c r="B209" s="2"/>
      <c r="C209" s="2"/>
      <c r="D209" s="166" t="str">
        <f t="shared" si="41"/>
        <v xml:space="preserve"> / </v>
      </c>
      <c r="E209" s="67">
        <v>200</v>
      </c>
      <c r="F209" s="53"/>
      <c r="G209" s="54" t="str">
        <f>IF('(c) Copyricht DQS Gruppe 2024'!$XFD$3="© D Q S B IT 2020",IF(F209&lt;&gt;"",VLOOKUP(F209,TMSAETZE,2,),""),"Copyright verletzt")</f>
        <v/>
      </c>
      <c r="H209" s="13"/>
      <c r="I209" s="57" t="str">
        <f t="shared" si="35"/>
        <v/>
      </c>
      <c r="J209" s="58" t="str">
        <f t="shared" si="36"/>
        <v/>
      </c>
      <c r="K209" s="58" t="str">
        <f t="shared" si="37"/>
        <v/>
      </c>
      <c r="L209" s="58" t="str">
        <f t="shared" si="38"/>
        <v/>
      </c>
      <c r="M209" s="58" t="str">
        <f t="shared" si="39"/>
        <v/>
      </c>
      <c r="N209" s="33"/>
      <c r="O209" s="33"/>
      <c r="P209" s="106" t="str">
        <f t="shared" si="45"/>
        <v/>
      </c>
      <c r="Q209" s="156"/>
      <c r="R209" s="33">
        <v>0</v>
      </c>
      <c r="S209" s="156"/>
      <c r="T209" s="156"/>
      <c r="U209" s="63" t="str">
        <f t="shared" si="42"/>
        <v/>
      </c>
      <c r="V209" s="54" t="str">
        <f t="shared" si="43"/>
        <v/>
      </c>
      <c r="W209" s="79"/>
      <c r="X209" s="104"/>
      <c r="Y209" s="116" t="str">
        <f t="shared" si="40"/>
        <v/>
      </c>
      <c r="Z209" s="62" t="str">
        <f t="shared" si="44"/>
        <v/>
      </c>
    </row>
    <row r="210" spans="1:26" s="12" customFormat="1" ht="65.099999999999994" customHeight="1" thickBot="1" x14ac:dyDescent="0.25">
      <c r="A210" s="13" t="s">
        <v>69</v>
      </c>
      <c r="B210" s="2"/>
      <c r="C210" s="2"/>
      <c r="D210" s="166" t="str">
        <f t="shared" si="41"/>
        <v xml:space="preserve"> / </v>
      </c>
      <c r="E210" s="67">
        <v>201</v>
      </c>
      <c r="F210" s="53"/>
      <c r="G210" s="54" t="str">
        <f>IF('(c) Copyricht DQS Gruppe 2024'!$XFD$3="© D Q S B IT 2020",IF(F210&lt;&gt;"",VLOOKUP(F210,TMSAETZE,2,),""),"Copyright verletzt")</f>
        <v/>
      </c>
      <c r="H210" s="13"/>
      <c r="I210" s="57" t="str">
        <f t="shared" si="35"/>
        <v/>
      </c>
      <c r="J210" s="58" t="str">
        <f t="shared" si="36"/>
        <v/>
      </c>
      <c r="K210" s="58" t="str">
        <f t="shared" si="37"/>
        <v/>
      </c>
      <c r="L210" s="58" t="str">
        <f t="shared" si="38"/>
        <v/>
      </c>
      <c r="M210" s="58" t="str">
        <f t="shared" si="39"/>
        <v/>
      </c>
      <c r="N210" s="33"/>
      <c r="O210" s="33"/>
      <c r="P210" s="106" t="str">
        <f t="shared" si="45"/>
        <v/>
      </c>
      <c r="Q210" s="156"/>
      <c r="R210" s="33">
        <v>0</v>
      </c>
      <c r="S210" s="156"/>
      <c r="T210" s="156"/>
      <c r="U210" s="63" t="str">
        <f t="shared" si="42"/>
        <v/>
      </c>
      <c r="V210" s="54" t="str">
        <f t="shared" si="43"/>
        <v/>
      </c>
      <c r="W210" s="79"/>
      <c r="X210" s="104"/>
      <c r="Y210" s="116" t="str">
        <f t="shared" si="40"/>
        <v/>
      </c>
      <c r="Z210" s="62" t="str">
        <f t="shared" si="44"/>
        <v/>
      </c>
    </row>
    <row r="211" spans="1:26" s="12" customFormat="1" ht="65.099999999999994" customHeight="1" thickBot="1" x14ac:dyDescent="0.25">
      <c r="A211" s="13" t="s">
        <v>69</v>
      </c>
      <c r="B211" s="2"/>
      <c r="C211" s="2"/>
      <c r="D211" s="166" t="str">
        <f t="shared" si="41"/>
        <v xml:space="preserve"> / </v>
      </c>
      <c r="E211" s="67">
        <v>202</v>
      </c>
      <c r="F211" s="53"/>
      <c r="G211" s="54" t="str">
        <f>IF('(c) Copyricht DQS Gruppe 2024'!$XFD$3="© D Q S B IT 2020",IF(F211&lt;&gt;"",VLOOKUP(F211,TMSAETZE,2,),""),"Copyright verletzt")</f>
        <v/>
      </c>
      <c r="H211" s="13"/>
      <c r="I211" s="57" t="str">
        <f t="shared" si="35"/>
        <v/>
      </c>
      <c r="J211" s="58" t="str">
        <f t="shared" si="36"/>
        <v/>
      </c>
      <c r="K211" s="58" t="str">
        <f t="shared" si="37"/>
        <v/>
      </c>
      <c r="L211" s="58" t="str">
        <f t="shared" si="38"/>
        <v/>
      </c>
      <c r="M211" s="58" t="str">
        <f t="shared" si="39"/>
        <v/>
      </c>
      <c r="N211" s="33"/>
      <c r="O211" s="33"/>
      <c r="P211" s="106" t="str">
        <f t="shared" si="45"/>
        <v/>
      </c>
      <c r="Q211" s="156"/>
      <c r="R211" s="33">
        <v>0</v>
      </c>
      <c r="S211" s="156"/>
      <c r="T211" s="156"/>
      <c r="U211" s="63" t="str">
        <f t="shared" si="42"/>
        <v/>
      </c>
      <c r="V211" s="54" t="str">
        <f t="shared" si="43"/>
        <v/>
      </c>
      <c r="W211" s="79"/>
      <c r="X211" s="104"/>
      <c r="Y211" s="116" t="str">
        <f t="shared" si="40"/>
        <v/>
      </c>
      <c r="Z211" s="62" t="str">
        <f t="shared" si="44"/>
        <v/>
      </c>
    </row>
    <row r="212" spans="1:26" s="12" customFormat="1" ht="65.099999999999994" customHeight="1" thickBot="1" x14ac:dyDescent="0.25">
      <c r="A212" s="13" t="s">
        <v>69</v>
      </c>
      <c r="B212" s="2"/>
      <c r="C212" s="2"/>
      <c r="D212" s="166" t="str">
        <f t="shared" si="41"/>
        <v xml:space="preserve"> / </v>
      </c>
      <c r="E212" s="67">
        <v>203</v>
      </c>
      <c r="F212" s="53"/>
      <c r="G212" s="54" t="str">
        <f>IF('(c) Copyricht DQS Gruppe 2024'!$XFD$3="© D Q S B IT 2020",IF(F212&lt;&gt;"",VLOOKUP(F212,TMSAETZE,2,),""),"Copyright verletzt")</f>
        <v/>
      </c>
      <c r="H212" s="13"/>
      <c r="I212" s="57" t="str">
        <f t="shared" si="35"/>
        <v/>
      </c>
      <c r="J212" s="58" t="str">
        <f t="shared" si="36"/>
        <v/>
      </c>
      <c r="K212" s="58" t="str">
        <f t="shared" si="37"/>
        <v/>
      </c>
      <c r="L212" s="58" t="str">
        <f t="shared" si="38"/>
        <v/>
      </c>
      <c r="M212" s="58" t="str">
        <f t="shared" si="39"/>
        <v/>
      </c>
      <c r="N212" s="33"/>
      <c r="O212" s="33"/>
      <c r="P212" s="106" t="str">
        <f t="shared" si="45"/>
        <v/>
      </c>
      <c r="Q212" s="156"/>
      <c r="R212" s="33">
        <v>0</v>
      </c>
      <c r="S212" s="156"/>
      <c r="T212" s="156"/>
      <c r="U212" s="63" t="str">
        <f t="shared" si="42"/>
        <v/>
      </c>
      <c r="V212" s="54" t="str">
        <f t="shared" si="43"/>
        <v/>
      </c>
      <c r="W212" s="79"/>
      <c r="X212" s="104"/>
      <c r="Y212" s="116" t="str">
        <f t="shared" si="40"/>
        <v/>
      </c>
      <c r="Z212" s="62" t="str">
        <f t="shared" si="44"/>
        <v/>
      </c>
    </row>
    <row r="213" spans="1:26" s="12" customFormat="1" ht="65.099999999999994" customHeight="1" thickBot="1" x14ac:dyDescent="0.25">
      <c r="A213" s="13" t="s">
        <v>69</v>
      </c>
      <c r="B213" s="2"/>
      <c r="C213" s="2"/>
      <c r="D213" s="166" t="str">
        <f t="shared" si="41"/>
        <v xml:space="preserve"> / </v>
      </c>
      <c r="E213" s="67">
        <v>204</v>
      </c>
      <c r="F213" s="53"/>
      <c r="G213" s="54" t="str">
        <f>IF('(c) Copyricht DQS Gruppe 2024'!$XFD$3="© D Q S B IT 2020",IF(F213&lt;&gt;"",VLOOKUP(F213,TMSAETZE,2,),""),"Copyright verletzt")</f>
        <v/>
      </c>
      <c r="H213" s="13"/>
      <c r="I213" s="57" t="str">
        <f t="shared" si="35"/>
        <v/>
      </c>
      <c r="J213" s="58" t="str">
        <f t="shared" si="36"/>
        <v/>
      </c>
      <c r="K213" s="58" t="str">
        <f t="shared" si="37"/>
        <v/>
      </c>
      <c r="L213" s="58" t="str">
        <f t="shared" si="38"/>
        <v/>
      </c>
      <c r="M213" s="58" t="str">
        <f t="shared" si="39"/>
        <v/>
      </c>
      <c r="N213" s="33"/>
      <c r="O213" s="33"/>
      <c r="P213" s="106" t="str">
        <f t="shared" si="45"/>
        <v/>
      </c>
      <c r="Q213" s="156"/>
      <c r="R213" s="33">
        <v>0</v>
      </c>
      <c r="S213" s="156"/>
      <c r="T213" s="156"/>
      <c r="U213" s="63" t="str">
        <f t="shared" si="42"/>
        <v/>
      </c>
      <c r="V213" s="54" t="str">
        <f t="shared" si="43"/>
        <v/>
      </c>
      <c r="W213" s="79"/>
      <c r="X213" s="104"/>
      <c r="Y213" s="116" t="str">
        <f t="shared" si="40"/>
        <v/>
      </c>
      <c r="Z213" s="62" t="str">
        <f t="shared" si="44"/>
        <v/>
      </c>
    </row>
    <row r="214" spans="1:26" s="12" customFormat="1" ht="65.099999999999994" customHeight="1" thickBot="1" x14ac:dyDescent="0.25">
      <c r="A214" s="13" t="s">
        <v>69</v>
      </c>
      <c r="B214" s="2"/>
      <c r="C214" s="2"/>
      <c r="D214" s="166" t="str">
        <f t="shared" si="41"/>
        <v xml:space="preserve"> / </v>
      </c>
      <c r="E214" s="67">
        <v>205</v>
      </c>
      <c r="F214" s="53"/>
      <c r="G214" s="54" t="str">
        <f>IF('(c) Copyricht DQS Gruppe 2024'!$XFD$3="© D Q S B IT 2020",IF(F214&lt;&gt;"",VLOOKUP(F214,TMSAETZE,2,),""),"Copyright verletzt")</f>
        <v/>
      </c>
      <c r="H214" s="13"/>
      <c r="I214" s="57" t="str">
        <f t="shared" si="35"/>
        <v/>
      </c>
      <c r="J214" s="58" t="str">
        <f t="shared" si="36"/>
        <v/>
      </c>
      <c r="K214" s="58" t="str">
        <f t="shared" si="37"/>
        <v/>
      </c>
      <c r="L214" s="58" t="str">
        <f t="shared" si="38"/>
        <v/>
      </c>
      <c r="M214" s="58" t="str">
        <f t="shared" si="39"/>
        <v/>
      </c>
      <c r="N214" s="33"/>
      <c r="O214" s="33"/>
      <c r="P214" s="106" t="str">
        <f t="shared" si="45"/>
        <v/>
      </c>
      <c r="Q214" s="156"/>
      <c r="R214" s="33">
        <v>0</v>
      </c>
      <c r="S214" s="156"/>
      <c r="T214" s="156"/>
      <c r="U214" s="63" t="str">
        <f t="shared" si="42"/>
        <v/>
      </c>
      <c r="V214" s="54" t="str">
        <f t="shared" si="43"/>
        <v/>
      </c>
      <c r="W214" s="79"/>
      <c r="X214" s="104"/>
      <c r="Y214" s="116" t="str">
        <f t="shared" si="40"/>
        <v/>
      </c>
      <c r="Z214" s="62" t="str">
        <f t="shared" si="44"/>
        <v/>
      </c>
    </row>
    <row r="215" spans="1:26" s="12" customFormat="1" ht="65.099999999999994" customHeight="1" thickBot="1" x14ac:dyDescent="0.25">
      <c r="A215" s="13" t="s">
        <v>69</v>
      </c>
      <c r="B215" s="2"/>
      <c r="C215" s="2"/>
      <c r="D215" s="166" t="str">
        <f t="shared" si="41"/>
        <v xml:space="preserve"> / </v>
      </c>
      <c r="E215" s="67">
        <v>206</v>
      </c>
      <c r="F215" s="53"/>
      <c r="G215" s="54" t="str">
        <f>IF('(c) Copyricht DQS Gruppe 2024'!$XFD$3="© D Q S B IT 2020",IF(F215&lt;&gt;"",VLOOKUP(F215,TMSAETZE,2,),""),"Copyright verletzt")</f>
        <v/>
      </c>
      <c r="H215" s="13"/>
      <c r="I215" s="57" t="str">
        <f t="shared" si="35"/>
        <v/>
      </c>
      <c r="J215" s="58" t="str">
        <f t="shared" si="36"/>
        <v/>
      </c>
      <c r="K215" s="58" t="str">
        <f t="shared" si="37"/>
        <v/>
      </c>
      <c r="L215" s="58" t="str">
        <f t="shared" si="38"/>
        <v/>
      </c>
      <c r="M215" s="58" t="str">
        <f t="shared" si="39"/>
        <v/>
      </c>
      <c r="N215" s="33"/>
      <c r="O215" s="33"/>
      <c r="P215" s="106" t="str">
        <f t="shared" si="45"/>
        <v/>
      </c>
      <c r="Q215" s="156"/>
      <c r="R215" s="33">
        <v>0</v>
      </c>
      <c r="S215" s="156"/>
      <c r="T215" s="156"/>
      <c r="U215" s="63" t="str">
        <f t="shared" si="42"/>
        <v/>
      </c>
      <c r="V215" s="54" t="str">
        <f t="shared" si="43"/>
        <v/>
      </c>
      <c r="W215" s="79"/>
      <c r="X215" s="104"/>
      <c r="Y215" s="116" t="str">
        <f t="shared" si="40"/>
        <v/>
      </c>
      <c r="Z215" s="62" t="str">
        <f t="shared" si="44"/>
        <v/>
      </c>
    </row>
    <row r="216" spans="1:26" s="12" customFormat="1" ht="65.099999999999994" customHeight="1" thickBot="1" x14ac:dyDescent="0.25">
      <c r="A216" s="13" t="s">
        <v>69</v>
      </c>
      <c r="B216" s="2"/>
      <c r="C216" s="2"/>
      <c r="D216" s="166" t="str">
        <f t="shared" si="41"/>
        <v xml:space="preserve"> / </v>
      </c>
      <c r="E216" s="67">
        <v>207</v>
      </c>
      <c r="F216" s="53"/>
      <c r="G216" s="54" t="str">
        <f>IF('(c) Copyricht DQS Gruppe 2024'!$XFD$3="© D Q S B IT 2020",IF(F216&lt;&gt;"",VLOOKUP(F216,TMSAETZE,2,),""),"Copyright verletzt")</f>
        <v/>
      </c>
      <c r="H216" s="13"/>
      <c r="I216" s="57" t="str">
        <f t="shared" si="35"/>
        <v/>
      </c>
      <c r="J216" s="58" t="str">
        <f t="shared" si="36"/>
        <v/>
      </c>
      <c r="K216" s="58" t="str">
        <f t="shared" si="37"/>
        <v/>
      </c>
      <c r="L216" s="58" t="str">
        <f t="shared" si="38"/>
        <v/>
      </c>
      <c r="M216" s="58" t="str">
        <f t="shared" si="39"/>
        <v/>
      </c>
      <c r="N216" s="33"/>
      <c r="O216" s="33"/>
      <c r="P216" s="106" t="str">
        <f t="shared" si="45"/>
        <v/>
      </c>
      <c r="Q216" s="156"/>
      <c r="R216" s="33">
        <v>0</v>
      </c>
      <c r="S216" s="156"/>
      <c r="T216" s="156"/>
      <c r="U216" s="63" t="str">
        <f t="shared" si="42"/>
        <v/>
      </c>
      <c r="V216" s="54" t="str">
        <f t="shared" si="43"/>
        <v/>
      </c>
      <c r="W216" s="79"/>
      <c r="X216" s="104"/>
      <c r="Y216" s="116" t="str">
        <f t="shared" si="40"/>
        <v/>
      </c>
      <c r="Z216" s="62" t="str">
        <f t="shared" si="44"/>
        <v/>
      </c>
    </row>
    <row r="217" spans="1:26" s="12" customFormat="1" ht="65.099999999999994" customHeight="1" thickBot="1" x14ac:dyDescent="0.25">
      <c r="A217" s="13" t="s">
        <v>69</v>
      </c>
      <c r="B217" s="2"/>
      <c r="C217" s="2"/>
      <c r="D217" s="166" t="str">
        <f t="shared" si="41"/>
        <v xml:space="preserve"> / </v>
      </c>
      <c r="E217" s="67">
        <v>208</v>
      </c>
      <c r="F217" s="53"/>
      <c r="G217" s="54" t="str">
        <f>IF('(c) Copyricht DQS Gruppe 2024'!$XFD$3="© D Q S B IT 2020",IF(F217&lt;&gt;"",VLOOKUP(F217,TMSAETZE,2,),""),"Copyright verletzt")</f>
        <v/>
      </c>
      <c r="H217" s="13"/>
      <c r="I217" s="57" t="str">
        <f t="shared" si="35"/>
        <v/>
      </c>
      <c r="J217" s="58" t="str">
        <f t="shared" si="36"/>
        <v/>
      </c>
      <c r="K217" s="58" t="str">
        <f t="shared" si="37"/>
        <v/>
      </c>
      <c r="L217" s="58" t="str">
        <f t="shared" si="38"/>
        <v/>
      </c>
      <c r="M217" s="58" t="str">
        <f t="shared" si="39"/>
        <v/>
      </c>
      <c r="N217" s="33"/>
      <c r="O217" s="33"/>
      <c r="P217" s="106" t="str">
        <f t="shared" si="45"/>
        <v/>
      </c>
      <c r="Q217" s="156"/>
      <c r="R217" s="33">
        <v>0</v>
      </c>
      <c r="S217" s="156"/>
      <c r="T217" s="156"/>
      <c r="U217" s="63" t="str">
        <f t="shared" si="42"/>
        <v/>
      </c>
      <c r="V217" s="54" t="str">
        <f t="shared" si="43"/>
        <v/>
      </c>
      <c r="W217" s="79"/>
      <c r="X217" s="104"/>
      <c r="Y217" s="116" t="str">
        <f t="shared" si="40"/>
        <v/>
      </c>
      <c r="Z217" s="62" t="str">
        <f t="shared" si="44"/>
        <v/>
      </c>
    </row>
    <row r="218" spans="1:26" s="12" customFormat="1" ht="65.099999999999994" customHeight="1" thickBot="1" x14ac:dyDescent="0.25">
      <c r="A218" s="13" t="s">
        <v>69</v>
      </c>
      <c r="B218" s="2"/>
      <c r="C218" s="2"/>
      <c r="D218" s="166" t="str">
        <f t="shared" si="41"/>
        <v xml:space="preserve"> / </v>
      </c>
      <c r="E218" s="67">
        <v>209</v>
      </c>
      <c r="F218" s="53"/>
      <c r="G218" s="54" t="str">
        <f>IF('(c) Copyricht DQS Gruppe 2024'!$XFD$3="© D Q S B IT 2020",IF(F218&lt;&gt;"",VLOOKUP(F218,TMSAETZE,2,),""),"Copyright verletzt")</f>
        <v/>
      </c>
      <c r="H218" s="13"/>
      <c r="I218" s="57" t="str">
        <f t="shared" si="35"/>
        <v/>
      </c>
      <c r="J218" s="58" t="str">
        <f t="shared" si="36"/>
        <v/>
      </c>
      <c r="K218" s="58" t="str">
        <f t="shared" si="37"/>
        <v/>
      </c>
      <c r="L218" s="58" t="str">
        <f t="shared" si="38"/>
        <v/>
      </c>
      <c r="M218" s="58" t="str">
        <f t="shared" si="39"/>
        <v/>
      </c>
      <c r="N218" s="33"/>
      <c r="O218" s="33"/>
      <c r="P218" s="106" t="str">
        <f t="shared" si="45"/>
        <v/>
      </c>
      <c r="Q218" s="156"/>
      <c r="R218" s="33">
        <v>0</v>
      </c>
      <c r="S218" s="156"/>
      <c r="T218" s="156"/>
      <c r="U218" s="63" t="str">
        <f t="shared" si="42"/>
        <v/>
      </c>
      <c r="V218" s="54" t="str">
        <f t="shared" si="43"/>
        <v/>
      </c>
      <c r="W218" s="79"/>
      <c r="X218" s="104"/>
      <c r="Y218" s="116" t="str">
        <f t="shared" si="40"/>
        <v/>
      </c>
      <c r="Z218" s="62" t="str">
        <f t="shared" si="44"/>
        <v/>
      </c>
    </row>
    <row r="219" spans="1:26" s="12" customFormat="1" ht="65.099999999999994" customHeight="1" thickBot="1" x14ac:dyDescent="0.25">
      <c r="A219" s="13" t="s">
        <v>69</v>
      </c>
      <c r="B219" s="2"/>
      <c r="C219" s="2"/>
      <c r="D219" s="166" t="str">
        <f t="shared" si="41"/>
        <v xml:space="preserve"> / </v>
      </c>
      <c r="E219" s="67">
        <v>210</v>
      </c>
      <c r="F219" s="53"/>
      <c r="G219" s="54" t="str">
        <f>IF('(c) Copyricht DQS Gruppe 2024'!$XFD$3="© D Q S B IT 2020",IF(F219&lt;&gt;"",VLOOKUP(F219,TMSAETZE,2,),""),"Copyright verletzt")</f>
        <v/>
      </c>
      <c r="H219" s="13"/>
      <c r="I219" s="57" t="str">
        <f t="shared" si="35"/>
        <v/>
      </c>
      <c r="J219" s="58" t="str">
        <f t="shared" si="36"/>
        <v/>
      </c>
      <c r="K219" s="58" t="str">
        <f t="shared" si="37"/>
        <v/>
      </c>
      <c r="L219" s="58" t="str">
        <f t="shared" si="38"/>
        <v/>
      </c>
      <c r="M219" s="58" t="str">
        <f t="shared" si="39"/>
        <v/>
      </c>
      <c r="N219" s="33"/>
      <c r="O219" s="33"/>
      <c r="P219" s="106" t="str">
        <f t="shared" si="45"/>
        <v/>
      </c>
      <c r="Q219" s="156"/>
      <c r="R219" s="33">
        <v>0</v>
      </c>
      <c r="S219" s="156"/>
      <c r="T219" s="156"/>
      <c r="U219" s="63" t="str">
        <f t="shared" si="42"/>
        <v/>
      </c>
      <c r="V219" s="54" t="str">
        <f t="shared" si="43"/>
        <v/>
      </c>
      <c r="W219" s="79"/>
      <c r="X219" s="104"/>
      <c r="Y219" s="116" t="str">
        <f t="shared" si="40"/>
        <v/>
      </c>
      <c r="Z219" s="62" t="str">
        <f t="shared" si="44"/>
        <v/>
      </c>
    </row>
    <row r="220" spans="1:26" s="12" customFormat="1" ht="65.099999999999994" customHeight="1" thickBot="1" x14ac:dyDescent="0.25">
      <c r="A220" s="13" t="s">
        <v>69</v>
      </c>
      <c r="B220" s="2"/>
      <c r="C220" s="2"/>
      <c r="D220" s="166" t="str">
        <f t="shared" si="41"/>
        <v xml:space="preserve"> / </v>
      </c>
      <c r="E220" s="67">
        <v>211</v>
      </c>
      <c r="F220" s="53"/>
      <c r="G220" s="54" t="str">
        <f>IF('(c) Copyricht DQS Gruppe 2024'!$XFD$3="© D Q S B IT 2020",IF(F220&lt;&gt;"",VLOOKUP(F220,TMSAETZE,2,),""),"Copyright verletzt")</f>
        <v/>
      </c>
      <c r="H220" s="13"/>
      <c r="I220" s="57" t="str">
        <f t="shared" si="35"/>
        <v/>
      </c>
      <c r="J220" s="58" t="str">
        <f t="shared" si="36"/>
        <v/>
      </c>
      <c r="K220" s="58" t="str">
        <f t="shared" si="37"/>
        <v/>
      </c>
      <c r="L220" s="58" t="str">
        <f t="shared" si="38"/>
        <v/>
      </c>
      <c r="M220" s="58" t="str">
        <f t="shared" si="39"/>
        <v/>
      </c>
      <c r="N220" s="33"/>
      <c r="O220" s="33"/>
      <c r="P220" s="106" t="str">
        <f t="shared" si="45"/>
        <v/>
      </c>
      <c r="Q220" s="156"/>
      <c r="R220" s="33">
        <v>0</v>
      </c>
      <c r="S220" s="156"/>
      <c r="T220" s="156"/>
      <c r="U220" s="63" t="str">
        <f t="shared" si="42"/>
        <v/>
      </c>
      <c r="V220" s="54" t="str">
        <f t="shared" si="43"/>
        <v/>
      </c>
      <c r="W220" s="79"/>
      <c r="X220" s="104"/>
      <c r="Y220" s="116" t="str">
        <f t="shared" si="40"/>
        <v/>
      </c>
      <c r="Z220" s="62" t="str">
        <f t="shared" si="44"/>
        <v/>
      </c>
    </row>
    <row r="221" spans="1:26" s="12" customFormat="1" ht="65.099999999999994" customHeight="1" thickBot="1" x14ac:dyDescent="0.25">
      <c r="A221" s="13" t="s">
        <v>69</v>
      </c>
      <c r="B221" s="2"/>
      <c r="C221" s="2"/>
      <c r="D221" s="166" t="str">
        <f t="shared" si="41"/>
        <v xml:space="preserve"> / </v>
      </c>
      <c r="E221" s="67">
        <v>212</v>
      </c>
      <c r="F221" s="53"/>
      <c r="G221" s="54" t="str">
        <f>IF('(c) Copyricht DQS Gruppe 2024'!$XFD$3="© D Q S B IT 2020",IF(F221&lt;&gt;"",VLOOKUP(F221,TMSAETZE,2,),""),"Copyright verletzt")</f>
        <v/>
      </c>
      <c r="H221" s="13"/>
      <c r="I221" s="57" t="str">
        <f t="shared" si="35"/>
        <v/>
      </c>
      <c r="J221" s="58" t="str">
        <f t="shared" si="36"/>
        <v/>
      </c>
      <c r="K221" s="58" t="str">
        <f t="shared" si="37"/>
        <v/>
      </c>
      <c r="L221" s="58" t="str">
        <f t="shared" si="38"/>
        <v/>
      </c>
      <c r="M221" s="58" t="str">
        <f t="shared" si="39"/>
        <v/>
      </c>
      <c r="N221" s="33"/>
      <c r="O221" s="33"/>
      <c r="P221" s="106" t="str">
        <f t="shared" si="45"/>
        <v/>
      </c>
      <c r="Q221" s="156"/>
      <c r="R221" s="33">
        <v>0</v>
      </c>
      <c r="S221" s="156"/>
      <c r="T221" s="156"/>
      <c r="U221" s="63" t="str">
        <f t="shared" si="42"/>
        <v/>
      </c>
      <c r="V221" s="54" t="str">
        <f t="shared" si="43"/>
        <v/>
      </c>
      <c r="W221" s="79"/>
      <c r="X221" s="104"/>
      <c r="Y221" s="116" t="str">
        <f t="shared" si="40"/>
        <v/>
      </c>
      <c r="Z221" s="62" t="str">
        <f t="shared" si="44"/>
        <v/>
      </c>
    </row>
    <row r="222" spans="1:26" s="12" customFormat="1" ht="65.099999999999994" customHeight="1" thickBot="1" x14ac:dyDescent="0.25">
      <c r="A222" s="13" t="s">
        <v>69</v>
      </c>
      <c r="B222" s="2"/>
      <c r="C222" s="2"/>
      <c r="D222" s="166" t="str">
        <f t="shared" si="41"/>
        <v xml:space="preserve"> / </v>
      </c>
      <c r="E222" s="67">
        <v>213</v>
      </c>
      <c r="F222" s="53"/>
      <c r="G222" s="54" t="str">
        <f>IF('(c) Copyricht DQS Gruppe 2024'!$XFD$3="© D Q S B IT 2020",IF(F222&lt;&gt;"",VLOOKUP(F222,TMSAETZE,2,),""),"Copyright verletzt")</f>
        <v/>
      </c>
      <c r="H222" s="13"/>
      <c r="I222" s="57" t="str">
        <f t="shared" si="35"/>
        <v/>
      </c>
      <c r="J222" s="58" t="str">
        <f t="shared" si="36"/>
        <v/>
      </c>
      <c r="K222" s="58" t="str">
        <f t="shared" si="37"/>
        <v/>
      </c>
      <c r="L222" s="58" t="str">
        <f t="shared" si="38"/>
        <v/>
      </c>
      <c r="M222" s="58" t="str">
        <f t="shared" si="39"/>
        <v/>
      </c>
      <c r="N222" s="33"/>
      <c r="O222" s="33"/>
      <c r="P222" s="106" t="str">
        <f t="shared" si="45"/>
        <v/>
      </c>
      <c r="Q222" s="156"/>
      <c r="R222" s="33">
        <v>0</v>
      </c>
      <c r="S222" s="156"/>
      <c r="T222" s="156"/>
      <c r="U222" s="63" t="str">
        <f t="shared" si="42"/>
        <v/>
      </c>
      <c r="V222" s="54" t="str">
        <f t="shared" si="43"/>
        <v/>
      </c>
      <c r="W222" s="79"/>
      <c r="X222" s="104"/>
      <c r="Y222" s="116" t="str">
        <f t="shared" si="40"/>
        <v/>
      </c>
      <c r="Z222" s="62" t="str">
        <f t="shared" si="44"/>
        <v/>
      </c>
    </row>
    <row r="223" spans="1:26" s="12" customFormat="1" ht="65.099999999999994" customHeight="1" thickBot="1" x14ac:dyDescent="0.25">
      <c r="A223" s="13" t="s">
        <v>69</v>
      </c>
      <c r="B223" s="2"/>
      <c r="C223" s="2"/>
      <c r="D223" s="166" t="str">
        <f t="shared" si="41"/>
        <v xml:space="preserve"> / </v>
      </c>
      <c r="E223" s="67">
        <v>214</v>
      </c>
      <c r="F223" s="53"/>
      <c r="G223" s="54" t="str">
        <f>IF('(c) Copyricht DQS Gruppe 2024'!$XFD$3="© D Q S B IT 2020",IF(F223&lt;&gt;"",VLOOKUP(F223,TMSAETZE,2,),""),"Copyright verletzt")</f>
        <v/>
      </c>
      <c r="H223" s="13"/>
      <c r="I223" s="57" t="str">
        <f t="shared" si="35"/>
        <v/>
      </c>
      <c r="J223" s="58" t="str">
        <f t="shared" si="36"/>
        <v/>
      </c>
      <c r="K223" s="58" t="str">
        <f t="shared" si="37"/>
        <v/>
      </c>
      <c r="L223" s="58" t="str">
        <f t="shared" si="38"/>
        <v/>
      </c>
      <c r="M223" s="58" t="str">
        <f t="shared" si="39"/>
        <v/>
      </c>
      <c r="N223" s="33"/>
      <c r="O223" s="33"/>
      <c r="P223" s="106" t="str">
        <f t="shared" si="45"/>
        <v/>
      </c>
      <c r="Q223" s="156"/>
      <c r="R223" s="33">
        <v>0</v>
      </c>
      <c r="S223" s="156"/>
      <c r="T223" s="156"/>
      <c r="U223" s="63" t="str">
        <f t="shared" si="42"/>
        <v/>
      </c>
      <c r="V223" s="54" t="str">
        <f t="shared" si="43"/>
        <v/>
      </c>
      <c r="W223" s="79"/>
      <c r="X223" s="104"/>
      <c r="Y223" s="116" t="str">
        <f t="shared" si="40"/>
        <v/>
      </c>
      <c r="Z223" s="62" t="str">
        <f t="shared" si="44"/>
        <v/>
      </c>
    </row>
    <row r="224" spans="1:26" s="12" customFormat="1" ht="65.099999999999994" customHeight="1" thickBot="1" x14ac:dyDescent="0.25">
      <c r="A224" s="13" t="s">
        <v>69</v>
      </c>
      <c r="B224" s="2"/>
      <c r="C224" s="2"/>
      <c r="D224" s="166" t="str">
        <f t="shared" si="41"/>
        <v xml:space="preserve"> / </v>
      </c>
      <c r="E224" s="67">
        <v>215</v>
      </c>
      <c r="F224" s="53"/>
      <c r="G224" s="54" t="str">
        <f>IF('(c) Copyricht DQS Gruppe 2024'!$XFD$3="© D Q S B IT 2020",IF(F224&lt;&gt;"",VLOOKUP(F224,TMSAETZE,2,),""),"Copyright verletzt")</f>
        <v/>
      </c>
      <c r="H224" s="13"/>
      <c r="I224" s="57" t="str">
        <f t="shared" si="35"/>
        <v/>
      </c>
      <c r="J224" s="58" t="str">
        <f t="shared" si="36"/>
        <v/>
      </c>
      <c r="K224" s="58" t="str">
        <f t="shared" si="37"/>
        <v/>
      </c>
      <c r="L224" s="58" t="str">
        <f t="shared" si="38"/>
        <v/>
      </c>
      <c r="M224" s="58" t="str">
        <f t="shared" si="39"/>
        <v/>
      </c>
      <c r="N224" s="33"/>
      <c r="O224" s="33"/>
      <c r="P224" s="106" t="str">
        <f t="shared" si="45"/>
        <v/>
      </c>
      <c r="Q224" s="156"/>
      <c r="R224" s="33">
        <v>0</v>
      </c>
      <c r="S224" s="156"/>
      <c r="T224" s="156"/>
      <c r="U224" s="63" t="str">
        <f t="shared" si="42"/>
        <v/>
      </c>
      <c r="V224" s="54" t="str">
        <f t="shared" si="43"/>
        <v/>
      </c>
      <c r="W224" s="79"/>
      <c r="X224" s="104"/>
      <c r="Y224" s="116" t="str">
        <f t="shared" si="40"/>
        <v/>
      </c>
      <c r="Z224" s="62" t="str">
        <f t="shared" si="44"/>
        <v/>
      </c>
    </row>
    <row r="225" spans="1:26" s="12" customFormat="1" ht="65.099999999999994" customHeight="1" thickBot="1" x14ac:dyDescent="0.25">
      <c r="A225" s="13" t="s">
        <v>69</v>
      </c>
      <c r="B225" s="2"/>
      <c r="C225" s="2"/>
      <c r="D225" s="166" t="str">
        <f t="shared" si="41"/>
        <v xml:space="preserve"> / </v>
      </c>
      <c r="E225" s="67">
        <v>216</v>
      </c>
      <c r="F225" s="53"/>
      <c r="G225" s="54" t="str">
        <f>IF('(c) Copyricht DQS Gruppe 2024'!$XFD$3="© D Q S B IT 2020",IF(F225&lt;&gt;"",VLOOKUP(F225,TMSAETZE,2,),""),"Copyright verletzt")</f>
        <v/>
      </c>
      <c r="H225" s="13"/>
      <c r="I225" s="57" t="str">
        <f t="shared" si="35"/>
        <v/>
      </c>
      <c r="J225" s="58" t="str">
        <f t="shared" si="36"/>
        <v/>
      </c>
      <c r="K225" s="58" t="str">
        <f t="shared" si="37"/>
        <v/>
      </c>
      <c r="L225" s="58" t="str">
        <f t="shared" si="38"/>
        <v/>
      </c>
      <c r="M225" s="58" t="str">
        <f t="shared" si="39"/>
        <v/>
      </c>
      <c r="N225" s="33"/>
      <c r="O225" s="33"/>
      <c r="P225" s="106" t="str">
        <f t="shared" si="45"/>
        <v/>
      </c>
      <c r="Q225" s="156"/>
      <c r="R225" s="33">
        <v>0</v>
      </c>
      <c r="S225" s="156"/>
      <c r="T225" s="156"/>
      <c r="U225" s="63" t="str">
        <f t="shared" si="42"/>
        <v/>
      </c>
      <c r="V225" s="54" t="str">
        <f t="shared" si="43"/>
        <v/>
      </c>
      <c r="W225" s="79"/>
      <c r="X225" s="104"/>
      <c r="Y225" s="116" t="str">
        <f t="shared" si="40"/>
        <v/>
      </c>
      <c r="Z225" s="62" t="str">
        <f t="shared" si="44"/>
        <v/>
      </c>
    </row>
    <row r="226" spans="1:26" s="12" customFormat="1" ht="65.099999999999994" customHeight="1" thickBot="1" x14ac:dyDescent="0.25">
      <c r="A226" s="13" t="s">
        <v>69</v>
      </c>
      <c r="B226" s="2"/>
      <c r="C226" s="2"/>
      <c r="D226" s="166" t="str">
        <f t="shared" si="41"/>
        <v xml:space="preserve"> / </v>
      </c>
      <c r="E226" s="67">
        <v>217</v>
      </c>
      <c r="F226" s="53"/>
      <c r="G226" s="54" t="str">
        <f>IF('(c) Copyricht DQS Gruppe 2024'!$XFD$3="© D Q S B IT 2020",IF(F226&lt;&gt;"",VLOOKUP(F226,TMSAETZE,2,),""),"Copyright verletzt")</f>
        <v/>
      </c>
      <c r="H226" s="13"/>
      <c r="I226" s="57" t="str">
        <f t="shared" si="35"/>
        <v/>
      </c>
      <c r="J226" s="58" t="str">
        <f t="shared" si="36"/>
        <v/>
      </c>
      <c r="K226" s="58" t="str">
        <f t="shared" si="37"/>
        <v/>
      </c>
      <c r="L226" s="58" t="str">
        <f t="shared" si="38"/>
        <v/>
      </c>
      <c r="M226" s="58" t="str">
        <f t="shared" si="39"/>
        <v/>
      </c>
      <c r="N226" s="33"/>
      <c r="O226" s="33"/>
      <c r="P226" s="106" t="str">
        <f t="shared" si="45"/>
        <v/>
      </c>
      <c r="Q226" s="156"/>
      <c r="R226" s="33">
        <v>0</v>
      </c>
      <c r="S226" s="156"/>
      <c r="T226" s="156"/>
      <c r="U226" s="63" t="str">
        <f t="shared" si="42"/>
        <v/>
      </c>
      <c r="V226" s="54" t="str">
        <f t="shared" si="43"/>
        <v/>
      </c>
      <c r="W226" s="79"/>
      <c r="X226" s="104"/>
      <c r="Y226" s="116" t="str">
        <f t="shared" si="40"/>
        <v/>
      </c>
      <c r="Z226" s="62" t="str">
        <f t="shared" si="44"/>
        <v/>
      </c>
    </row>
    <row r="227" spans="1:26" s="12" customFormat="1" ht="65.099999999999994" customHeight="1" thickBot="1" x14ac:dyDescent="0.25">
      <c r="A227" s="13" t="s">
        <v>69</v>
      </c>
      <c r="B227" s="2"/>
      <c r="C227" s="2"/>
      <c r="D227" s="166" t="str">
        <f t="shared" si="41"/>
        <v xml:space="preserve"> / </v>
      </c>
      <c r="E227" s="67">
        <v>218</v>
      </c>
      <c r="F227" s="53"/>
      <c r="G227" s="54" t="str">
        <f>IF('(c) Copyricht DQS Gruppe 2024'!$XFD$3="© D Q S B IT 2020",IF(F227&lt;&gt;"",VLOOKUP(F227,TMSAETZE,2,),""),"Copyright verletzt")</f>
        <v/>
      </c>
      <c r="H227" s="13"/>
      <c r="I227" s="57" t="str">
        <f t="shared" si="35"/>
        <v/>
      </c>
      <c r="J227" s="58" t="str">
        <f t="shared" si="36"/>
        <v/>
      </c>
      <c r="K227" s="58" t="str">
        <f t="shared" si="37"/>
        <v/>
      </c>
      <c r="L227" s="58" t="str">
        <f t="shared" si="38"/>
        <v/>
      </c>
      <c r="M227" s="58" t="str">
        <f t="shared" si="39"/>
        <v/>
      </c>
      <c r="N227" s="33"/>
      <c r="O227" s="33"/>
      <c r="P227" s="106" t="str">
        <f t="shared" si="45"/>
        <v/>
      </c>
      <c r="Q227" s="156"/>
      <c r="R227" s="33">
        <v>0</v>
      </c>
      <c r="S227" s="156"/>
      <c r="T227" s="156"/>
      <c r="U227" s="63" t="str">
        <f t="shared" si="42"/>
        <v/>
      </c>
      <c r="V227" s="54" t="str">
        <f t="shared" si="43"/>
        <v/>
      </c>
      <c r="W227" s="79"/>
      <c r="X227" s="104"/>
      <c r="Y227" s="116" t="str">
        <f t="shared" si="40"/>
        <v/>
      </c>
      <c r="Z227" s="62" t="str">
        <f t="shared" si="44"/>
        <v/>
      </c>
    </row>
    <row r="228" spans="1:26" s="12" customFormat="1" ht="65.099999999999994" customHeight="1" thickBot="1" x14ac:dyDescent="0.25">
      <c r="A228" s="13" t="s">
        <v>69</v>
      </c>
      <c r="B228" s="2"/>
      <c r="C228" s="2"/>
      <c r="D228" s="166" t="str">
        <f t="shared" si="41"/>
        <v xml:space="preserve"> / </v>
      </c>
      <c r="E228" s="67">
        <v>219</v>
      </c>
      <c r="F228" s="53"/>
      <c r="G228" s="54" t="str">
        <f>IF('(c) Copyricht DQS Gruppe 2024'!$XFD$3="© D Q S B IT 2020",IF(F228&lt;&gt;"",VLOOKUP(F228,TMSAETZE,2,),""),"Copyright verletzt")</f>
        <v/>
      </c>
      <c r="H228" s="13"/>
      <c r="I228" s="57" t="str">
        <f t="shared" si="35"/>
        <v/>
      </c>
      <c r="J228" s="58" t="str">
        <f t="shared" si="36"/>
        <v/>
      </c>
      <c r="K228" s="58" t="str">
        <f t="shared" si="37"/>
        <v/>
      </c>
      <c r="L228" s="58" t="str">
        <f t="shared" si="38"/>
        <v/>
      </c>
      <c r="M228" s="58" t="str">
        <f t="shared" si="39"/>
        <v/>
      </c>
      <c r="N228" s="33"/>
      <c r="O228" s="33"/>
      <c r="P228" s="106" t="str">
        <f t="shared" si="45"/>
        <v/>
      </c>
      <c r="Q228" s="156"/>
      <c r="R228" s="33">
        <v>0</v>
      </c>
      <c r="S228" s="156"/>
      <c r="T228" s="156"/>
      <c r="U228" s="63" t="str">
        <f t="shared" si="42"/>
        <v/>
      </c>
      <c r="V228" s="54" t="str">
        <f t="shared" si="43"/>
        <v/>
      </c>
      <c r="W228" s="79"/>
      <c r="X228" s="104"/>
      <c r="Y228" s="116" t="str">
        <f t="shared" si="40"/>
        <v/>
      </c>
      <c r="Z228" s="62" t="str">
        <f t="shared" si="44"/>
        <v/>
      </c>
    </row>
    <row r="229" spans="1:26" s="12" customFormat="1" ht="65.099999999999994" customHeight="1" thickBot="1" x14ac:dyDescent="0.25">
      <c r="A229" s="13" t="s">
        <v>69</v>
      </c>
      <c r="B229" s="2"/>
      <c r="C229" s="2"/>
      <c r="D229" s="166" t="str">
        <f t="shared" si="41"/>
        <v xml:space="preserve"> / </v>
      </c>
      <c r="E229" s="67">
        <v>220</v>
      </c>
      <c r="F229" s="53"/>
      <c r="G229" s="54" t="str">
        <f>IF('(c) Copyricht DQS Gruppe 2024'!$XFD$3="© D Q S B IT 2020",IF(F229&lt;&gt;"",VLOOKUP(F229,TMSAETZE,2,),""),"Copyright verletzt")</f>
        <v/>
      </c>
      <c r="H229" s="13"/>
      <c r="I229" s="57" t="str">
        <f t="shared" si="35"/>
        <v/>
      </c>
      <c r="J229" s="58" t="str">
        <f t="shared" si="36"/>
        <v/>
      </c>
      <c r="K229" s="58" t="str">
        <f t="shared" si="37"/>
        <v/>
      </c>
      <c r="L229" s="58" t="str">
        <f t="shared" si="38"/>
        <v/>
      </c>
      <c r="M229" s="58" t="str">
        <f t="shared" si="39"/>
        <v/>
      </c>
      <c r="N229" s="33"/>
      <c r="O229" s="33"/>
      <c r="P229" s="106" t="str">
        <f t="shared" si="45"/>
        <v/>
      </c>
      <c r="Q229" s="156"/>
      <c r="R229" s="33">
        <v>0</v>
      </c>
      <c r="S229" s="156"/>
      <c r="T229" s="156"/>
      <c r="U229" s="63" t="str">
        <f t="shared" si="42"/>
        <v/>
      </c>
      <c r="V229" s="54" t="str">
        <f t="shared" si="43"/>
        <v/>
      </c>
      <c r="W229" s="79"/>
      <c r="X229" s="104"/>
      <c r="Y229" s="116" t="str">
        <f t="shared" si="40"/>
        <v/>
      </c>
      <c r="Z229" s="62" t="str">
        <f t="shared" si="44"/>
        <v/>
      </c>
    </row>
    <row r="230" spans="1:26" s="12" customFormat="1" ht="65.099999999999994" customHeight="1" thickBot="1" x14ac:dyDescent="0.25">
      <c r="A230" s="13" t="s">
        <v>69</v>
      </c>
      <c r="B230" s="2"/>
      <c r="C230" s="2"/>
      <c r="D230" s="166" t="str">
        <f t="shared" si="41"/>
        <v xml:space="preserve"> / </v>
      </c>
      <c r="E230" s="67">
        <v>221</v>
      </c>
      <c r="F230" s="53"/>
      <c r="G230" s="54" t="str">
        <f>IF('(c) Copyricht DQS Gruppe 2024'!$XFD$3="© D Q S B IT 2020",IF(F230&lt;&gt;"",VLOOKUP(F230,TMSAETZE,2,),""),"Copyright verletzt")</f>
        <v/>
      </c>
      <c r="H230" s="13"/>
      <c r="I230" s="57" t="str">
        <f t="shared" si="35"/>
        <v/>
      </c>
      <c r="J230" s="58" t="str">
        <f t="shared" si="36"/>
        <v/>
      </c>
      <c r="K230" s="58" t="str">
        <f t="shared" si="37"/>
        <v/>
      </c>
      <c r="L230" s="58" t="str">
        <f t="shared" si="38"/>
        <v/>
      </c>
      <c r="M230" s="58" t="str">
        <f t="shared" si="39"/>
        <v/>
      </c>
      <c r="N230" s="33"/>
      <c r="O230" s="33"/>
      <c r="P230" s="106" t="str">
        <f t="shared" si="45"/>
        <v/>
      </c>
      <c r="Q230" s="156"/>
      <c r="R230" s="33">
        <v>0</v>
      </c>
      <c r="S230" s="156"/>
      <c r="T230" s="156"/>
      <c r="U230" s="63" t="str">
        <f t="shared" si="42"/>
        <v/>
      </c>
      <c r="V230" s="54" t="str">
        <f t="shared" si="43"/>
        <v/>
      </c>
      <c r="W230" s="79"/>
      <c r="X230" s="104"/>
      <c r="Y230" s="116" t="str">
        <f t="shared" si="40"/>
        <v/>
      </c>
      <c r="Z230" s="62" t="str">
        <f t="shared" si="44"/>
        <v/>
      </c>
    </row>
    <row r="231" spans="1:26" s="12" customFormat="1" ht="65.099999999999994" customHeight="1" thickBot="1" x14ac:dyDescent="0.25">
      <c r="A231" s="13" t="s">
        <v>69</v>
      </c>
      <c r="B231" s="2"/>
      <c r="C231" s="2"/>
      <c r="D231" s="166" t="str">
        <f t="shared" si="41"/>
        <v xml:space="preserve"> / </v>
      </c>
      <c r="E231" s="67">
        <v>222</v>
      </c>
      <c r="F231" s="53"/>
      <c r="G231" s="54" t="str">
        <f>IF('(c) Copyricht DQS Gruppe 2024'!$XFD$3="© D Q S B IT 2020",IF(F231&lt;&gt;"",VLOOKUP(F231,TMSAETZE,2,),""),"Copyright verletzt")</f>
        <v/>
      </c>
      <c r="H231" s="13"/>
      <c r="I231" s="57" t="str">
        <f t="shared" si="35"/>
        <v/>
      </c>
      <c r="J231" s="58" t="str">
        <f t="shared" si="36"/>
        <v/>
      </c>
      <c r="K231" s="58" t="str">
        <f t="shared" si="37"/>
        <v/>
      </c>
      <c r="L231" s="58" t="str">
        <f t="shared" si="38"/>
        <v/>
      </c>
      <c r="M231" s="58" t="str">
        <f t="shared" si="39"/>
        <v/>
      </c>
      <c r="N231" s="33"/>
      <c r="O231" s="33"/>
      <c r="P231" s="106" t="str">
        <f t="shared" si="45"/>
        <v/>
      </c>
      <c r="Q231" s="156"/>
      <c r="R231" s="33">
        <v>0</v>
      </c>
      <c r="S231" s="156"/>
      <c r="T231" s="156"/>
      <c r="U231" s="63" t="str">
        <f t="shared" si="42"/>
        <v/>
      </c>
      <c r="V231" s="54" t="str">
        <f t="shared" si="43"/>
        <v/>
      </c>
      <c r="W231" s="79"/>
      <c r="X231" s="104"/>
      <c r="Y231" s="116" t="str">
        <f t="shared" si="40"/>
        <v/>
      </c>
      <c r="Z231" s="62" t="str">
        <f t="shared" si="44"/>
        <v/>
      </c>
    </row>
    <row r="232" spans="1:26" s="12" customFormat="1" ht="65.099999999999994" customHeight="1" thickBot="1" x14ac:dyDescent="0.25">
      <c r="A232" s="13" t="s">
        <v>69</v>
      </c>
      <c r="B232" s="2"/>
      <c r="C232" s="2"/>
      <c r="D232" s="166" t="str">
        <f t="shared" si="41"/>
        <v xml:space="preserve"> / </v>
      </c>
      <c r="E232" s="67">
        <v>223</v>
      </c>
      <c r="F232" s="53"/>
      <c r="G232" s="54" t="str">
        <f>IF('(c) Copyricht DQS Gruppe 2024'!$XFD$3="© D Q S B IT 2020",IF(F232&lt;&gt;"",VLOOKUP(F232,TMSAETZE,2,),""),"Copyright verletzt")</f>
        <v/>
      </c>
      <c r="H232" s="13"/>
      <c r="I232" s="57" t="str">
        <f t="shared" si="35"/>
        <v/>
      </c>
      <c r="J232" s="58" t="str">
        <f t="shared" si="36"/>
        <v/>
      </c>
      <c r="K232" s="58" t="str">
        <f t="shared" si="37"/>
        <v/>
      </c>
      <c r="L232" s="58" t="str">
        <f t="shared" si="38"/>
        <v/>
      </c>
      <c r="M232" s="58" t="str">
        <f t="shared" si="39"/>
        <v/>
      </c>
      <c r="N232" s="33"/>
      <c r="O232" s="33"/>
      <c r="P232" s="106" t="str">
        <f t="shared" si="45"/>
        <v/>
      </c>
      <c r="Q232" s="156"/>
      <c r="R232" s="33">
        <v>0</v>
      </c>
      <c r="S232" s="156"/>
      <c r="T232" s="156"/>
      <c r="U232" s="63" t="str">
        <f t="shared" si="42"/>
        <v/>
      </c>
      <c r="V232" s="54" t="str">
        <f t="shared" si="43"/>
        <v/>
      </c>
      <c r="W232" s="79"/>
      <c r="X232" s="104"/>
      <c r="Y232" s="116" t="str">
        <f t="shared" si="40"/>
        <v/>
      </c>
      <c r="Z232" s="62" t="str">
        <f t="shared" si="44"/>
        <v/>
      </c>
    </row>
    <row r="233" spans="1:26" s="12" customFormat="1" ht="65.099999999999994" customHeight="1" thickBot="1" x14ac:dyDescent="0.25">
      <c r="A233" s="13" t="s">
        <v>69</v>
      </c>
      <c r="B233" s="2"/>
      <c r="C233" s="2"/>
      <c r="D233" s="166" t="str">
        <f t="shared" si="41"/>
        <v xml:space="preserve"> / </v>
      </c>
      <c r="E233" s="67">
        <v>224</v>
      </c>
      <c r="F233" s="53"/>
      <c r="G233" s="54" t="str">
        <f>IF('(c) Copyricht DQS Gruppe 2024'!$XFD$3="© D Q S B IT 2020",IF(F233&lt;&gt;"",VLOOKUP(F233,TMSAETZE,2,),""),"Copyright verletzt")</f>
        <v/>
      </c>
      <c r="H233" s="13"/>
      <c r="I233" s="57" t="str">
        <f t="shared" si="35"/>
        <v/>
      </c>
      <c r="J233" s="58" t="str">
        <f t="shared" si="36"/>
        <v/>
      </c>
      <c r="K233" s="58" t="str">
        <f t="shared" si="37"/>
        <v/>
      </c>
      <c r="L233" s="58" t="str">
        <f t="shared" si="38"/>
        <v/>
      </c>
      <c r="M233" s="58" t="str">
        <f t="shared" si="39"/>
        <v/>
      </c>
      <c r="N233" s="33"/>
      <c r="O233" s="33"/>
      <c r="P233" s="106" t="str">
        <f t="shared" si="45"/>
        <v/>
      </c>
      <c r="Q233" s="156"/>
      <c r="R233" s="33">
        <v>0</v>
      </c>
      <c r="S233" s="156"/>
      <c r="T233" s="156"/>
      <c r="U233" s="63" t="str">
        <f t="shared" si="42"/>
        <v/>
      </c>
      <c r="V233" s="54" t="str">
        <f t="shared" si="43"/>
        <v/>
      </c>
      <c r="W233" s="79"/>
      <c r="X233" s="104"/>
      <c r="Y233" s="116" t="str">
        <f t="shared" si="40"/>
        <v/>
      </c>
      <c r="Z233" s="62" t="str">
        <f t="shared" si="44"/>
        <v/>
      </c>
    </row>
    <row r="234" spans="1:26" s="12" customFormat="1" ht="65.099999999999994" customHeight="1" thickBot="1" x14ac:dyDescent="0.25">
      <c r="A234" s="13" t="s">
        <v>69</v>
      </c>
      <c r="B234" s="2"/>
      <c r="C234" s="2"/>
      <c r="D234" s="166" t="str">
        <f t="shared" si="41"/>
        <v xml:space="preserve"> / </v>
      </c>
      <c r="E234" s="67">
        <v>225</v>
      </c>
      <c r="F234" s="53"/>
      <c r="G234" s="54" t="str">
        <f>IF('(c) Copyricht DQS Gruppe 2024'!$XFD$3="© D Q S B IT 2020",IF(F234&lt;&gt;"",VLOOKUP(F234,TMSAETZE,2,),""),"Copyright verletzt")</f>
        <v/>
      </c>
      <c r="H234" s="13"/>
      <c r="I234" s="57" t="str">
        <f t="shared" si="35"/>
        <v/>
      </c>
      <c r="J234" s="58" t="str">
        <f t="shared" si="36"/>
        <v/>
      </c>
      <c r="K234" s="58" t="str">
        <f t="shared" si="37"/>
        <v/>
      </c>
      <c r="L234" s="58" t="str">
        <f t="shared" si="38"/>
        <v/>
      </c>
      <c r="M234" s="58" t="str">
        <f t="shared" si="39"/>
        <v/>
      </c>
      <c r="N234" s="33"/>
      <c r="O234" s="33"/>
      <c r="P234" s="106" t="str">
        <f t="shared" si="45"/>
        <v/>
      </c>
      <c r="Q234" s="156"/>
      <c r="R234" s="33">
        <v>0</v>
      </c>
      <c r="S234" s="156"/>
      <c r="T234" s="156"/>
      <c r="U234" s="63" t="str">
        <f t="shared" si="42"/>
        <v/>
      </c>
      <c r="V234" s="54" t="str">
        <f t="shared" si="43"/>
        <v/>
      </c>
      <c r="W234" s="79"/>
      <c r="X234" s="104"/>
      <c r="Y234" s="116" t="str">
        <f t="shared" si="40"/>
        <v/>
      </c>
      <c r="Z234" s="62" t="str">
        <f t="shared" si="44"/>
        <v/>
      </c>
    </row>
    <row r="235" spans="1:26" s="12" customFormat="1" ht="65.099999999999994" customHeight="1" thickBot="1" x14ac:dyDescent="0.25">
      <c r="A235" s="13" t="s">
        <v>69</v>
      </c>
      <c r="B235" s="2"/>
      <c r="C235" s="2"/>
      <c r="D235" s="166" t="str">
        <f t="shared" si="41"/>
        <v xml:space="preserve"> / </v>
      </c>
      <c r="E235" s="67">
        <v>226</v>
      </c>
      <c r="F235" s="53"/>
      <c r="G235" s="54" t="str">
        <f>IF('(c) Copyricht DQS Gruppe 2024'!$XFD$3="© D Q S B IT 2020",IF(F235&lt;&gt;"",VLOOKUP(F235,TMSAETZE,2,),""),"Copyright verletzt")</f>
        <v/>
      </c>
      <c r="H235" s="13"/>
      <c r="I235" s="57" t="str">
        <f t="shared" si="35"/>
        <v/>
      </c>
      <c r="J235" s="58" t="str">
        <f t="shared" si="36"/>
        <v/>
      </c>
      <c r="K235" s="58" t="str">
        <f t="shared" si="37"/>
        <v/>
      </c>
      <c r="L235" s="58" t="str">
        <f t="shared" si="38"/>
        <v/>
      </c>
      <c r="M235" s="58" t="str">
        <f t="shared" si="39"/>
        <v/>
      </c>
      <c r="N235" s="33"/>
      <c r="O235" s="33"/>
      <c r="P235" s="106" t="str">
        <f t="shared" si="45"/>
        <v/>
      </c>
      <c r="Q235" s="156"/>
      <c r="R235" s="33">
        <v>0</v>
      </c>
      <c r="S235" s="156"/>
      <c r="T235" s="156"/>
      <c r="U235" s="63" t="str">
        <f t="shared" si="42"/>
        <v/>
      </c>
      <c r="V235" s="54" t="str">
        <f t="shared" si="43"/>
        <v/>
      </c>
      <c r="W235" s="79"/>
      <c r="X235" s="104"/>
      <c r="Y235" s="116" t="str">
        <f t="shared" si="40"/>
        <v/>
      </c>
      <c r="Z235" s="62" t="str">
        <f t="shared" si="44"/>
        <v/>
      </c>
    </row>
    <row r="236" spans="1:26" s="12" customFormat="1" ht="65.099999999999994" customHeight="1" thickBot="1" x14ac:dyDescent="0.25">
      <c r="A236" s="13" t="s">
        <v>69</v>
      </c>
      <c r="B236" s="2"/>
      <c r="C236" s="2"/>
      <c r="D236" s="166" t="str">
        <f t="shared" si="41"/>
        <v xml:space="preserve"> / </v>
      </c>
      <c r="E236" s="67">
        <v>227</v>
      </c>
      <c r="F236" s="53"/>
      <c r="G236" s="54" t="str">
        <f>IF('(c) Copyricht DQS Gruppe 2024'!$XFD$3="© D Q S B IT 2020",IF(F236&lt;&gt;"",VLOOKUP(F236,TMSAETZE,2,),""),"Copyright verletzt")</f>
        <v/>
      </c>
      <c r="H236" s="13"/>
      <c r="I236" s="57" t="str">
        <f t="shared" si="35"/>
        <v/>
      </c>
      <c r="J236" s="58" t="str">
        <f t="shared" si="36"/>
        <v/>
      </c>
      <c r="K236" s="58" t="str">
        <f t="shared" si="37"/>
        <v/>
      </c>
      <c r="L236" s="58" t="str">
        <f t="shared" si="38"/>
        <v/>
      </c>
      <c r="M236" s="58" t="str">
        <f t="shared" si="39"/>
        <v/>
      </c>
      <c r="N236" s="33"/>
      <c r="O236" s="33"/>
      <c r="P236" s="106" t="str">
        <f t="shared" si="45"/>
        <v/>
      </c>
      <c r="Q236" s="156"/>
      <c r="R236" s="33">
        <v>0</v>
      </c>
      <c r="S236" s="156"/>
      <c r="T236" s="156"/>
      <c r="U236" s="63" t="str">
        <f t="shared" si="42"/>
        <v/>
      </c>
      <c r="V236" s="54" t="str">
        <f t="shared" si="43"/>
        <v/>
      </c>
      <c r="W236" s="79"/>
      <c r="X236" s="104"/>
      <c r="Y236" s="116" t="str">
        <f t="shared" si="40"/>
        <v/>
      </c>
      <c r="Z236" s="62" t="str">
        <f t="shared" si="44"/>
        <v/>
      </c>
    </row>
    <row r="237" spans="1:26" s="12" customFormat="1" ht="65.099999999999994" customHeight="1" thickBot="1" x14ac:dyDescent="0.25">
      <c r="A237" s="13" t="s">
        <v>69</v>
      </c>
      <c r="B237" s="2"/>
      <c r="C237" s="2"/>
      <c r="D237" s="166" t="str">
        <f t="shared" si="41"/>
        <v xml:space="preserve"> / </v>
      </c>
      <c r="E237" s="67">
        <v>228</v>
      </c>
      <c r="F237" s="53"/>
      <c r="G237" s="54" t="str">
        <f>IF('(c) Copyricht DQS Gruppe 2024'!$XFD$3="© D Q S B IT 2020",IF(F237&lt;&gt;"",VLOOKUP(F237,TMSAETZE,2,),""),"Copyright verletzt")</f>
        <v/>
      </c>
      <c r="H237" s="13"/>
      <c r="I237" s="57" t="str">
        <f t="shared" si="35"/>
        <v/>
      </c>
      <c r="J237" s="58" t="str">
        <f t="shared" si="36"/>
        <v/>
      </c>
      <c r="K237" s="58" t="str">
        <f t="shared" si="37"/>
        <v/>
      </c>
      <c r="L237" s="58" t="str">
        <f t="shared" si="38"/>
        <v/>
      </c>
      <c r="M237" s="58" t="str">
        <f t="shared" si="39"/>
        <v/>
      </c>
      <c r="N237" s="33"/>
      <c r="O237" s="33"/>
      <c r="P237" s="106" t="str">
        <f t="shared" si="45"/>
        <v/>
      </c>
      <c r="Q237" s="156"/>
      <c r="R237" s="33">
        <v>0</v>
      </c>
      <c r="S237" s="156"/>
      <c r="T237" s="156"/>
      <c r="U237" s="63" t="str">
        <f t="shared" si="42"/>
        <v/>
      </c>
      <c r="V237" s="54" t="str">
        <f t="shared" si="43"/>
        <v/>
      </c>
      <c r="W237" s="79"/>
      <c r="X237" s="104"/>
      <c r="Y237" s="116" t="str">
        <f t="shared" si="40"/>
        <v/>
      </c>
      <c r="Z237" s="62" t="str">
        <f t="shared" si="44"/>
        <v/>
      </c>
    </row>
    <row r="238" spans="1:26" s="12" customFormat="1" ht="65.099999999999994" customHeight="1" thickBot="1" x14ac:dyDescent="0.25">
      <c r="A238" s="13" t="s">
        <v>69</v>
      </c>
      <c r="B238" s="2"/>
      <c r="C238" s="2"/>
      <c r="D238" s="166" t="str">
        <f t="shared" si="41"/>
        <v xml:space="preserve"> / </v>
      </c>
      <c r="E238" s="67">
        <v>229</v>
      </c>
      <c r="F238" s="53"/>
      <c r="G238" s="54" t="str">
        <f>IF('(c) Copyricht DQS Gruppe 2024'!$XFD$3="© D Q S B IT 2020",IF(F238&lt;&gt;"",VLOOKUP(F238,TMSAETZE,2,),""),"Copyright verletzt")</f>
        <v/>
      </c>
      <c r="H238" s="13"/>
      <c r="I238" s="57" t="str">
        <f t="shared" si="35"/>
        <v/>
      </c>
      <c r="J238" s="58" t="str">
        <f t="shared" si="36"/>
        <v/>
      </c>
      <c r="K238" s="58" t="str">
        <f t="shared" si="37"/>
        <v/>
      </c>
      <c r="L238" s="58" t="str">
        <f t="shared" si="38"/>
        <v/>
      </c>
      <c r="M238" s="58" t="str">
        <f t="shared" si="39"/>
        <v/>
      </c>
      <c r="N238" s="33"/>
      <c r="O238" s="33"/>
      <c r="P238" s="106" t="str">
        <f t="shared" si="45"/>
        <v/>
      </c>
      <c r="Q238" s="156"/>
      <c r="R238" s="33">
        <v>0</v>
      </c>
      <c r="S238" s="156"/>
      <c r="T238" s="156"/>
      <c r="U238" s="63" t="str">
        <f t="shared" si="42"/>
        <v/>
      </c>
      <c r="V238" s="54" t="str">
        <f t="shared" si="43"/>
        <v/>
      </c>
      <c r="W238" s="79"/>
      <c r="X238" s="104"/>
      <c r="Y238" s="116" t="str">
        <f t="shared" si="40"/>
        <v/>
      </c>
      <c r="Z238" s="62" t="str">
        <f t="shared" si="44"/>
        <v/>
      </c>
    </row>
    <row r="239" spans="1:26" s="12" customFormat="1" ht="65.099999999999994" customHeight="1" thickBot="1" x14ac:dyDescent="0.25">
      <c r="A239" s="13" t="s">
        <v>69</v>
      </c>
      <c r="B239" s="2"/>
      <c r="C239" s="2"/>
      <c r="D239" s="166" t="str">
        <f t="shared" si="41"/>
        <v xml:space="preserve"> / </v>
      </c>
      <c r="E239" s="67">
        <v>230</v>
      </c>
      <c r="F239" s="53"/>
      <c r="G239" s="54" t="str">
        <f>IF('(c) Copyricht DQS Gruppe 2024'!$XFD$3="© D Q S B IT 2020",IF(F239&lt;&gt;"",VLOOKUP(F239,TMSAETZE,2,),""),"Copyright verletzt")</f>
        <v/>
      </c>
      <c r="H239" s="13"/>
      <c r="I239" s="57" t="str">
        <f t="shared" si="35"/>
        <v/>
      </c>
      <c r="J239" s="58" t="str">
        <f t="shared" si="36"/>
        <v/>
      </c>
      <c r="K239" s="58" t="str">
        <f t="shared" si="37"/>
        <v/>
      </c>
      <c r="L239" s="58" t="str">
        <f t="shared" si="38"/>
        <v/>
      </c>
      <c r="M239" s="58" t="str">
        <f t="shared" si="39"/>
        <v/>
      </c>
      <c r="N239" s="33"/>
      <c r="O239" s="33"/>
      <c r="P239" s="106" t="str">
        <f t="shared" si="45"/>
        <v/>
      </c>
      <c r="Q239" s="156"/>
      <c r="R239" s="33">
        <v>0</v>
      </c>
      <c r="S239" s="156"/>
      <c r="T239" s="156"/>
      <c r="U239" s="63" t="str">
        <f t="shared" si="42"/>
        <v/>
      </c>
      <c r="V239" s="54" t="str">
        <f t="shared" si="43"/>
        <v/>
      </c>
      <c r="W239" s="79"/>
      <c r="X239" s="104"/>
      <c r="Y239" s="116" t="str">
        <f t="shared" si="40"/>
        <v/>
      </c>
      <c r="Z239" s="62" t="str">
        <f t="shared" si="44"/>
        <v/>
      </c>
    </row>
    <row r="240" spans="1:26" s="12" customFormat="1" ht="65.099999999999994" customHeight="1" thickBot="1" x14ac:dyDescent="0.25">
      <c r="A240" s="13" t="s">
        <v>69</v>
      </c>
      <c r="B240" s="2"/>
      <c r="C240" s="2"/>
      <c r="D240" s="166" t="str">
        <f t="shared" si="41"/>
        <v xml:space="preserve"> / </v>
      </c>
      <c r="E240" s="67">
        <v>231</v>
      </c>
      <c r="F240" s="53"/>
      <c r="G240" s="54" t="str">
        <f>IF('(c) Copyricht DQS Gruppe 2024'!$XFD$3="© D Q S B IT 2020",IF(F240&lt;&gt;"",VLOOKUP(F240,TMSAETZE,2,),""),"Copyright verletzt")</f>
        <v/>
      </c>
      <c r="H240" s="13"/>
      <c r="I240" s="57" t="str">
        <f t="shared" si="35"/>
        <v/>
      </c>
      <c r="J240" s="58" t="str">
        <f t="shared" si="36"/>
        <v/>
      </c>
      <c r="K240" s="58" t="str">
        <f t="shared" si="37"/>
        <v/>
      </c>
      <c r="L240" s="58" t="str">
        <f t="shared" si="38"/>
        <v/>
      </c>
      <c r="M240" s="58" t="str">
        <f t="shared" si="39"/>
        <v/>
      </c>
      <c r="N240" s="33"/>
      <c r="O240" s="33"/>
      <c r="P240" s="106" t="str">
        <f t="shared" si="45"/>
        <v/>
      </c>
      <c r="Q240" s="156"/>
      <c r="R240" s="33">
        <v>0</v>
      </c>
      <c r="S240" s="156"/>
      <c r="T240" s="156"/>
      <c r="U240" s="63" t="str">
        <f t="shared" si="42"/>
        <v/>
      </c>
      <c r="V240" s="54" t="str">
        <f t="shared" si="43"/>
        <v/>
      </c>
      <c r="W240" s="79"/>
      <c r="X240" s="104"/>
      <c r="Y240" s="116" t="str">
        <f t="shared" si="40"/>
        <v/>
      </c>
      <c r="Z240" s="62" t="str">
        <f t="shared" si="44"/>
        <v/>
      </c>
    </row>
    <row r="241" spans="1:26" s="12" customFormat="1" ht="65.099999999999994" customHeight="1" thickBot="1" x14ac:dyDescent="0.25">
      <c r="A241" s="13" t="s">
        <v>69</v>
      </c>
      <c r="B241" s="2"/>
      <c r="C241" s="2"/>
      <c r="D241" s="166" t="str">
        <f t="shared" si="41"/>
        <v xml:space="preserve"> / </v>
      </c>
      <c r="E241" s="67">
        <v>232</v>
      </c>
      <c r="F241" s="53"/>
      <c r="G241" s="54" t="str">
        <f>IF('(c) Copyricht DQS Gruppe 2024'!$XFD$3="© D Q S B IT 2020",IF(F241&lt;&gt;"",VLOOKUP(F241,TMSAETZE,2,),""),"Copyright verletzt")</f>
        <v/>
      </c>
      <c r="H241" s="13"/>
      <c r="I241" s="57" t="str">
        <f t="shared" si="35"/>
        <v/>
      </c>
      <c r="J241" s="58" t="str">
        <f t="shared" si="36"/>
        <v/>
      </c>
      <c r="K241" s="58" t="str">
        <f t="shared" si="37"/>
        <v/>
      </c>
      <c r="L241" s="58" t="str">
        <f t="shared" si="38"/>
        <v/>
      </c>
      <c r="M241" s="58" t="str">
        <f t="shared" si="39"/>
        <v/>
      </c>
      <c r="N241" s="33"/>
      <c r="O241" s="33"/>
      <c r="P241" s="106" t="str">
        <f t="shared" si="45"/>
        <v/>
      </c>
      <c r="Q241" s="156"/>
      <c r="R241" s="33">
        <v>0</v>
      </c>
      <c r="S241" s="156"/>
      <c r="T241" s="156"/>
      <c r="U241" s="63" t="str">
        <f t="shared" si="42"/>
        <v/>
      </c>
      <c r="V241" s="54" t="str">
        <f t="shared" si="43"/>
        <v/>
      </c>
      <c r="W241" s="79"/>
      <c r="X241" s="104"/>
      <c r="Y241" s="116" t="str">
        <f t="shared" si="40"/>
        <v/>
      </c>
      <c r="Z241" s="62" t="str">
        <f t="shared" si="44"/>
        <v/>
      </c>
    </row>
    <row r="242" spans="1:26" s="12" customFormat="1" ht="65.099999999999994" customHeight="1" thickBot="1" x14ac:dyDescent="0.25">
      <c r="A242" s="13" t="s">
        <v>69</v>
      </c>
      <c r="B242" s="2"/>
      <c r="C242" s="2"/>
      <c r="D242" s="166" t="str">
        <f t="shared" si="41"/>
        <v xml:space="preserve"> / </v>
      </c>
      <c r="E242" s="67">
        <v>233</v>
      </c>
      <c r="F242" s="53"/>
      <c r="G242" s="54" t="str">
        <f>IF('(c) Copyricht DQS Gruppe 2024'!$XFD$3="© D Q S B IT 2020",IF(F242&lt;&gt;"",VLOOKUP(F242,TMSAETZE,2,),""),"Copyright verletzt")</f>
        <v/>
      </c>
      <c r="H242" s="13"/>
      <c r="I242" s="57" t="str">
        <f t="shared" si="35"/>
        <v/>
      </c>
      <c r="J242" s="58" t="str">
        <f t="shared" si="36"/>
        <v/>
      </c>
      <c r="K242" s="58" t="str">
        <f t="shared" si="37"/>
        <v/>
      </c>
      <c r="L242" s="58" t="str">
        <f t="shared" si="38"/>
        <v/>
      </c>
      <c r="M242" s="58" t="str">
        <f t="shared" si="39"/>
        <v/>
      </c>
      <c r="N242" s="33"/>
      <c r="O242" s="33"/>
      <c r="P242" s="106" t="str">
        <f t="shared" si="45"/>
        <v/>
      </c>
      <c r="Q242" s="156"/>
      <c r="R242" s="33">
        <v>0</v>
      </c>
      <c r="S242" s="156"/>
      <c r="T242" s="156"/>
      <c r="U242" s="63" t="str">
        <f t="shared" si="42"/>
        <v/>
      </c>
      <c r="V242" s="54" t="str">
        <f t="shared" si="43"/>
        <v/>
      </c>
      <c r="W242" s="79"/>
      <c r="X242" s="104"/>
      <c r="Y242" s="116" t="str">
        <f t="shared" si="40"/>
        <v/>
      </c>
      <c r="Z242" s="62" t="str">
        <f t="shared" si="44"/>
        <v/>
      </c>
    </row>
    <row r="243" spans="1:26" s="12" customFormat="1" ht="65.099999999999994" customHeight="1" thickBot="1" x14ac:dyDescent="0.25">
      <c r="A243" s="13" t="s">
        <v>69</v>
      </c>
      <c r="B243" s="2"/>
      <c r="C243" s="2"/>
      <c r="D243" s="166" t="str">
        <f t="shared" si="41"/>
        <v xml:space="preserve"> / </v>
      </c>
      <c r="E243" s="67">
        <v>234</v>
      </c>
      <c r="F243" s="53"/>
      <c r="G243" s="54" t="str">
        <f>IF('(c) Copyricht DQS Gruppe 2024'!$XFD$3="© D Q S B IT 2020",IF(F243&lt;&gt;"",VLOOKUP(F243,TMSAETZE,2,),""),"Copyright verletzt")</f>
        <v/>
      </c>
      <c r="H243" s="13"/>
      <c r="I243" s="57" t="str">
        <f t="shared" si="35"/>
        <v/>
      </c>
      <c r="J243" s="58" t="str">
        <f t="shared" si="36"/>
        <v/>
      </c>
      <c r="K243" s="58" t="str">
        <f t="shared" si="37"/>
        <v/>
      </c>
      <c r="L243" s="58" t="str">
        <f t="shared" si="38"/>
        <v/>
      </c>
      <c r="M243" s="58" t="str">
        <f t="shared" si="39"/>
        <v/>
      </c>
      <c r="N243" s="33"/>
      <c r="O243" s="33"/>
      <c r="P243" s="106" t="str">
        <f t="shared" si="45"/>
        <v/>
      </c>
      <c r="Q243" s="156"/>
      <c r="R243" s="33">
        <v>0</v>
      </c>
      <c r="S243" s="156"/>
      <c r="T243" s="156"/>
      <c r="U243" s="63" t="str">
        <f t="shared" si="42"/>
        <v/>
      </c>
      <c r="V243" s="54" t="str">
        <f t="shared" si="43"/>
        <v/>
      </c>
      <c r="W243" s="79"/>
      <c r="X243" s="104"/>
      <c r="Y243" s="116" t="str">
        <f t="shared" si="40"/>
        <v/>
      </c>
      <c r="Z243" s="62" t="str">
        <f t="shared" si="44"/>
        <v/>
      </c>
    </row>
    <row r="244" spans="1:26" s="12" customFormat="1" ht="65.099999999999994" customHeight="1" thickBot="1" x14ac:dyDescent="0.25">
      <c r="A244" s="13" t="s">
        <v>69</v>
      </c>
      <c r="B244" s="2"/>
      <c r="C244" s="2"/>
      <c r="D244" s="166" t="str">
        <f t="shared" si="41"/>
        <v xml:space="preserve"> / </v>
      </c>
      <c r="E244" s="67">
        <v>235</v>
      </c>
      <c r="F244" s="53"/>
      <c r="G244" s="54" t="str">
        <f>IF('(c) Copyricht DQS Gruppe 2024'!$XFD$3="© D Q S B IT 2020",IF(F244&lt;&gt;"",VLOOKUP(F244,TMSAETZE,2,),""),"Copyright verletzt")</f>
        <v/>
      </c>
      <c r="H244" s="13"/>
      <c r="I244" s="57" t="str">
        <f t="shared" si="35"/>
        <v/>
      </c>
      <c r="J244" s="58" t="str">
        <f t="shared" si="36"/>
        <v/>
      </c>
      <c r="K244" s="58" t="str">
        <f t="shared" si="37"/>
        <v/>
      </c>
      <c r="L244" s="58" t="str">
        <f t="shared" si="38"/>
        <v/>
      </c>
      <c r="M244" s="58" t="str">
        <f t="shared" si="39"/>
        <v/>
      </c>
      <c r="N244" s="33"/>
      <c r="O244" s="33"/>
      <c r="P244" s="106" t="str">
        <f t="shared" si="45"/>
        <v/>
      </c>
      <c r="Q244" s="156"/>
      <c r="R244" s="33">
        <v>0</v>
      </c>
      <c r="S244" s="156"/>
      <c r="T244" s="156"/>
      <c r="U244" s="63" t="str">
        <f t="shared" si="42"/>
        <v/>
      </c>
      <c r="V244" s="54" t="str">
        <f t="shared" si="43"/>
        <v/>
      </c>
      <c r="W244" s="79"/>
      <c r="X244" s="104"/>
      <c r="Y244" s="116" t="str">
        <f t="shared" si="40"/>
        <v/>
      </c>
      <c r="Z244" s="62" t="str">
        <f t="shared" si="44"/>
        <v/>
      </c>
    </row>
    <row r="245" spans="1:26" s="12" customFormat="1" ht="65.099999999999994" customHeight="1" thickBot="1" x14ac:dyDescent="0.25">
      <c r="A245" s="13" t="s">
        <v>69</v>
      </c>
      <c r="B245" s="2"/>
      <c r="C245" s="2"/>
      <c r="D245" s="166" t="str">
        <f t="shared" si="41"/>
        <v xml:space="preserve"> / </v>
      </c>
      <c r="E245" s="67">
        <v>236</v>
      </c>
      <c r="F245" s="53"/>
      <c r="G245" s="54" t="str">
        <f>IF('(c) Copyricht DQS Gruppe 2024'!$XFD$3="© D Q S B IT 2020",IF(F245&lt;&gt;"",VLOOKUP(F245,TMSAETZE,2,),""),"Copyright verletzt")</f>
        <v/>
      </c>
      <c r="H245" s="13"/>
      <c r="I245" s="57" t="str">
        <f t="shared" si="35"/>
        <v/>
      </c>
      <c r="J245" s="58" t="str">
        <f t="shared" si="36"/>
        <v/>
      </c>
      <c r="K245" s="58" t="str">
        <f t="shared" si="37"/>
        <v/>
      </c>
      <c r="L245" s="58" t="str">
        <f t="shared" si="38"/>
        <v/>
      </c>
      <c r="M245" s="58" t="str">
        <f t="shared" si="39"/>
        <v/>
      </c>
      <c r="N245" s="33"/>
      <c r="O245" s="33"/>
      <c r="P245" s="106" t="str">
        <f t="shared" si="45"/>
        <v/>
      </c>
      <c r="Q245" s="156"/>
      <c r="R245" s="33">
        <v>0</v>
      </c>
      <c r="S245" s="156"/>
      <c r="T245" s="156"/>
      <c r="U245" s="63" t="str">
        <f t="shared" si="42"/>
        <v/>
      </c>
      <c r="V245" s="54" t="str">
        <f t="shared" si="43"/>
        <v/>
      </c>
      <c r="W245" s="79"/>
      <c r="X245" s="104"/>
      <c r="Y245" s="116" t="str">
        <f t="shared" si="40"/>
        <v/>
      </c>
      <c r="Z245" s="62" t="str">
        <f t="shared" si="44"/>
        <v/>
      </c>
    </row>
    <row r="246" spans="1:26" s="12" customFormat="1" ht="65.099999999999994" customHeight="1" thickBot="1" x14ac:dyDescent="0.25">
      <c r="A246" s="13" t="s">
        <v>69</v>
      </c>
      <c r="B246" s="2"/>
      <c r="C246" s="2"/>
      <c r="D246" s="166" t="str">
        <f t="shared" si="41"/>
        <v xml:space="preserve"> / </v>
      </c>
      <c r="E246" s="67">
        <v>237</v>
      </c>
      <c r="F246" s="53"/>
      <c r="G246" s="54" t="str">
        <f>IF('(c) Copyricht DQS Gruppe 2024'!$XFD$3="© D Q S B IT 2020",IF(F246&lt;&gt;"",VLOOKUP(F246,TMSAETZE,2,),""),"Copyright verletzt")</f>
        <v/>
      </c>
      <c r="H246" s="13"/>
      <c r="I246" s="57" t="str">
        <f t="shared" si="35"/>
        <v/>
      </c>
      <c r="J246" s="58" t="str">
        <f t="shared" si="36"/>
        <v/>
      </c>
      <c r="K246" s="58" t="str">
        <f t="shared" si="37"/>
        <v/>
      </c>
      <c r="L246" s="58" t="str">
        <f t="shared" si="38"/>
        <v/>
      </c>
      <c r="M246" s="58" t="str">
        <f t="shared" si="39"/>
        <v/>
      </c>
      <c r="N246" s="33"/>
      <c r="O246" s="33"/>
      <c r="P246" s="106" t="str">
        <f t="shared" si="45"/>
        <v/>
      </c>
      <c r="Q246" s="156"/>
      <c r="R246" s="33">
        <v>0</v>
      </c>
      <c r="S246" s="156"/>
      <c r="T246" s="156"/>
      <c r="U246" s="63" t="str">
        <f t="shared" si="42"/>
        <v/>
      </c>
      <c r="V246" s="54" t="str">
        <f t="shared" si="43"/>
        <v/>
      </c>
      <c r="W246" s="79"/>
      <c r="X246" s="104"/>
      <c r="Y246" s="116" t="str">
        <f t="shared" si="40"/>
        <v/>
      </c>
      <c r="Z246" s="62" t="str">
        <f t="shared" si="44"/>
        <v/>
      </c>
    </row>
    <row r="247" spans="1:26" s="12" customFormat="1" ht="65.099999999999994" customHeight="1" thickBot="1" x14ac:dyDescent="0.25">
      <c r="A247" s="13" t="s">
        <v>69</v>
      </c>
      <c r="B247" s="2"/>
      <c r="C247" s="2"/>
      <c r="D247" s="166" t="str">
        <f t="shared" si="41"/>
        <v xml:space="preserve"> / </v>
      </c>
      <c r="E247" s="67">
        <v>238</v>
      </c>
      <c r="F247" s="53"/>
      <c r="G247" s="54" t="str">
        <f>IF('(c) Copyricht DQS Gruppe 2024'!$XFD$3="© D Q S B IT 2020",IF(F247&lt;&gt;"",VLOOKUP(F247,TMSAETZE,2,),""),"Copyright verletzt")</f>
        <v/>
      </c>
      <c r="H247" s="13"/>
      <c r="I247" s="57" t="str">
        <f t="shared" si="35"/>
        <v/>
      </c>
      <c r="J247" s="58" t="str">
        <f t="shared" si="36"/>
        <v/>
      </c>
      <c r="K247" s="58" t="str">
        <f t="shared" si="37"/>
        <v/>
      </c>
      <c r="L247" s="58" t="str">
        <f t="shared" si="38"/>
        <v/>
      </c>
      <c r="M247" s="58" t="str">
        <f t="shared" si="39"/>
        <v/>
      </c>
      <c r="N247" s="33"/>
      <c r="O247" s="33"/>
      <c r="P247" s="106" t="str">
        <f t="shared" si="45"/>
        <v/>
      </c>
      <c r="Q247" s="156"/>
      <c r="R247" s="33">
        <v>0</v>
      </c>
      <c r="S247" s="156"/>
      <c r="T247" s="156"/>
      <c r="U247" s="63" t="str">
        <f t="shared" si="42"/>
        <v/>
      </c>
      <c r="V247" s="54" t="str">
        <f t="shared" si="43"/>
        <v/>
      </c>
      <c r="W247" s="79"/>
      <c r="X247" s="104"/>
      <c r="Y247" s="116" t="str">
        <f t="shared" si="40"/>
        <v/>
      </c>
      <c r="Z247" s="62" t="str">
        <f t="shared" si="44"/>
        <v/>
      </c>
    </row>
    <row r="248" spans="1:26" s="12" customFormat="1" ht="65.099999999999994" customHeight="1" thickBot="1" x14ac:dyDescent="0.25">
      <c r="A248" s="13" t="s">
        <v>69</v>
      </c>
      <c r="B248" s="2"/>
      <c r="C248" s="2"/>
      <c r="D248" s="166" t="str">
        <f t="shared" si="41"/>
        <v xml:space="preserve"> / </v>
      </c>
      <c r="E248" s="67">
        <v>239</v>
      </c>
      <c r="F248" s="53"/>
      <c r="G248" s="54" t="str">
        <f>IF('(c) Copyricht DQS Gruppe 2024'!$XFD$3="© D Q S B IT 2020",IF(F248&lt;&gt;"",VLOOKUP(F248,TMSAETZE,2,),""),"Copyright verletzt")</f>
        <v/>
      </c>
      <c r="H248" s="13"/>
      <c r="I248" s="57" t="str">
        <f t="shared" si="35"/>
        <v/>
      </c>
      <c r="J248" s="58" t="str">
        <f t="shared" si="36"/>
        <v/>
      </c>
      <c r="K248" s="58" t="str">
        <f t="shared" si="37"/>
        <v/>
      </c>
      <c r="L248" s="58" t="str">
        <f t="shared" si="38"/>
        <v/>
      </c>
      <c r="M248" s="58" t="str">
        <f t="shared" si="39"/>
        <v/>
      </c>
      <c r="N248" s="33"/>
      <c r="O248" s="33"/>
      <c r="P248" s="106" t="str">
        <f t="shared" si="45"/>
        <v/>
      </c>
      <c r="Q248" s="156"/>
      <c r="R248" s="33">
        <v>0</v>
      </c>
      <c r="S248" s="156"/>
      <c r="T248" s="156"/>
      <c r="U248" s="63" t="str">
        <f t="shared" si="42"/>
        <v/>
      </c>
      <c r="V248" s="54" t="str">
        <f t="shared" si="43"/>
        <v/>
      </c>
      <c r="W248" s="79"/>
      <c r="X248" s="104"/>
      <c r="Y248" s="116" t="str">
        <f t="shared" si="40"/>
        <v/>
      </c>
      <c r="Z248" s="62" t="str">
        <f t="shared" si="44"/>
        <v/>
      </c>
    </row>
    <row r="249" spans="1:26" s="12" customFormat="1" ht="65.099999999999994" customHeight="1" thickBot="1" x14ac:dyDescent="0.25">
      <c r="A249" s="13" t="s">
        <v>69</v>
      </c>
      <c r="B249" s="2"/>
      <c r="C249" s="2"/>
      <c r="D249" s="166" t="str">
        <f t="shared" si="41"/>
        <v xml:space="preserve"> / </v>
      </c>
      <c r="E249" s="67">
        <v>240</v>
      </c>
      <c r="F249" s="53"/>
      <c r="G249" s="54" t="str">
        <f>IF('(c) Copyricht DQS Gruppe 2024'!$XFD$3="© D Q S B IT 2020",IF(F249&lt;&gt;"",VLOOKUP(F249,TMSAETZE,2,),""),"Copyright verletzt")</f>
        <v/>
      </c>
      <c r="H249" s="13"/>
      <c r="I249" s="57" t="str">
        <f t="shared" si="35"/>
        <v/>
      </c>
      <c r="J249" s="58" t="str">
        <f t="shared" si="36"/>
        <v/>
      </c>
      <c r="K249" s="58" t="str">
        <f t="shared" si="37"/>
        <v/>
      </c>
      <c r="L249" s="58" t="str">
        <f t="shared" si="38"/>
        <v/>
      </c>
      <c r="M249" s="58" t="str">
        <f t="shared" si="39"/>
        <v/>
      </c>
      <c r="N249" s="33"/>
      <c r="O249" s="33"/>
      <c r="P249" s="106" t="str">
        <f t="shared" si="45"/>
        <v/>
      </c>
      <c r="Q249" s="156"/>
      <c r="R249" s="33">
        <v>0</v>
      </c>
      <c r="S249" s="156"/>
      <c r="T249" s="156"/>
      <c r="U249" s="63" t="str">
        <f t="shared" si="42"/>
        <v/>
      </c>
      <c r="V249" s="54" t="str">
        <f t="shared" si="43"/>
        <v/>
      </c>
      <c r="W249" s="79"/>
      <c r="X249" s="104"/>
      <c r="Y249" s="116" t="str">
        <f t="shared" si="40"/>
        <v/>
      </c>
      <c r="Z249" s="62" t="str">
        <f t="shared" si="44"/>
        <v/>
      </c>
    </row>
    <row r="250" spans="1:26" s="12" customFormat="1" ht="65.099999999999994" customHeight="1" thickBot="1" x14ac:dyDescent="0.25">
      <c r="A250" s="13" t="s">
        <v>69</v>
      </c>
      <c r="B250" s="2"/>
      <c r="C250" s="2"/>
      <c r="D250" s="166" t="str">
        <f t="shared" si="41"/>
        <v xml:space="preserve"> / </v>
      </c>
      <c r="E250" s="67">
        <v>241</v>
      </c>
      <c r="F250" s="53"/>
      <c r="G250" s="54" t="str">
        <f>IF('(c) Copyricht DQS Gruppe 2024'!$XFD$3="© D Q S B IT 2020",IF(F250&lt;&gt;"",VLOOKUP(F250,TMSAETZE,2,),""),"Copyright verletzt")</f>
        <v/>
      </c>
      <c r="H250" s="13"/>
      <c r="I250" s="57" t="str">
        <f t="shared" si="35"/>
        <v/>
      </c>
      <c r="J250" s="58" t="str">
        <f t="shared" si="36"/>
        <v/>
      </c>
      <c r="K250" s="58" t="str">
        <f t="shared" si="37"/>
        <v/>
      </c>
      <c r="L250" s="58" t="str">
        <f t="shared" si="38"/>
        <v/>
      </c>
      <c r="M250" s="58" t="str">
        <f t="shared" si="39"/>
        <v/>
      </c>
      <c r="N250" s="33"/>
      <c r="O250" s="33"/>
      <c r="P250" s="106" t="str">
        <f t="shared" si="45"/>
        <v/>
      </c>
      <c r="Q250" s="156"/>
      <c r="R250" s="33">
        <v>0</v>
      </c>
      <c r="S250" s="156"/>
      <c r="T250" s="156"/>
      <c r="U250" s="63" t="str">
        <f t="shared" si="42"/>
        <v/>
      </c>
      <c r="V250" s="54" t="str">
        <f t="shared" si="43"/>
        <v/>
      </c>
      <c r="W250" s="79"/>
      <c r="X250" s="104"/>
      <c r="Y250" s="116" t="str">
        <f t="shared" si="40"/>
        <v/>
      </c>
      <c r="Z250" s="62" t="str">
        <f t="shared" si="44"/>
        <v/>
      </c>
    </row>
    <row r="251" spans="1:26" s="12" customFormat="1" ht="65.099999999999994" customHeight="1" thickBot="1" x14ac:dyDescent="0.25">
      <c r="A251" s="13" t="s">
        <v>69</v>
      </c>
      <c r="B251" s="2"/>
      <c r="C251" s="2"/>
      <c r="D251" s="166" t="str">
        <f t="shared" si="41"/>
        <v xml:space="preserve"> / </v>
      </c>
      <c r="E251" s="67">
        <v>242</v>
      </c>
      <c r="F251" s="53"/>
      <c r="G251" s="54" t="str">
        <f>IF('(c) Copyricht DQS Gruppe 2024'!$XFD$3="© D Q S B IT 2020",IF(F251&lt;&gt;"",VLOOKUP(F251,TMSAETZE,2,),""),"Copyright verletzt")</f>
        <v/>
      </c>
      <c r="H251" s="13"/>
      <c r="I251" s="57" t="str">
        <f t="shared" si="35"/>
        <v/>
      </c>
      <c r="J251" s="58" t="str">
        <f t="shared" si="36"/>
        <v/>
      </c>
      <c r="K251" s="58" t="str">
        <f t="shared" si="37"/>
        <v/>
      </c>
      <c r="L251" s="58" t="str">
        <f t="shared" si="38"/>
        <v/>
      </c>
      <c r="M251" s="58" t="str">
        <f t="shared" si="39"/>
        <v/>
      </c>
      <c r="N251" s="33"/>
      <c r="O251" s="33"/>
      <c r="P251" s="106" t="str">
        <f t="shared" si="45"/>
        <v/>
      </c>
      <c r="Q251" s="156"/>
      <c r="R251" s="33">
        <v>0</v>
      </c>
      <c r="S251" s="156"/>
      <c r="T251" s="156"/>
      <c r="U251" s="63" t="str">
        <f t="shared" si="42"/>
        <v/>
      </c>
      <c r="V251" s="54" t="str">
        <f t="shared" si="43"/>
        <v/>
      </c>
      <c r="W251" s="79"/>
      <c r="X251" s="104"/>
      <c r="Y251" s="116" t="str">
        <f t="shared" si="40"/>
        <v/>
      </c>
      <c r="Z251" s="62" t="str">
        <f t="shared" si="44"/>
        <v/>
      </c>
    </row>
    <row r="252" spans="1:26" s="12" customFormat="1" ht="65.099999999999994" customHeight="1" thickBot="1" x14ac:dyDescent="0.25">
      <c r="A252" s="13" t="s">
        <v>69</v>
      </c>
      <c r="B252" s="2"/>
      <c r="C252" s="2"/>
      <c r="D252" s="166" t="str">
        <f t="shared" si="41"/>
        <v xml:space="preserve"> / </v>
      </c>
      <c r="E252" s="67">
        <v>243</v>
      </c>
      <c r="F252" s="53"/>
      <c r="G252" s="54" t="str">
        <f>IF('(c) Copyricht DQS Gruppe 2024'!$XFD$3="© D Q S B IT 2020",IF(F252&lt;&gt;"",VLOOKUP(F252,TMSAETZE,2,),""),"Copyright verletzt")</f>
        <v/>
      </c>
      <c r="H252" s="13"/>
      <c r="I252" s="57" t="str">
        <f t="shared" si="35"/>
        <v/>
      </c>
      <c r="J252" s="58" t="str">
        <f t="shared" si="36"/>
        <v/>
      </c>
      <c r="K252" s="58" t="str">
        <f t="shared" si="37"/>
        <v/>
      </c>
      <c r="L252" s="58" t="str">
        <f t="shared" si="38"/>
        <v/>
      </c>
      <c r="M252" s="58" t="str">
        <f t="shared" si="39"/>
        <v/>
      </c>
      <c r="N252" s="33"/>
      <c r="O252" s="33"/>
      <c r="P252" s="106" t="str">
        <f t="shared" si="45"/>
        <v/>
      </c>
      <c r="Q252" s="156"/>
      <c r="R252" s="33">
        <v>0</v>
      </c>
      <c r="S252" s="156"/>
      <c r="T252" s="156"/>
      <c r="U252" s="63" t="str">
        <f t="shared" si="42"/>
        <v/>
      </c>
      <c r="V252" s="54" t="str">
        <f t="shared" si="43"/>
        <v/>
      </c>
      <c r="W252" s="79"/>
      <c r="X252" s="104"/>
      <c r="Y252" s="116" t="str">
        <f t="shared" si="40"/>
        <v/>
      </c>
      <c r="Z252" s="62" t="str">
        <f t="shared" si="44"/>
        <v/>
      </c>
    </row>
    <row r="253" spans="1:26" s="12" customFormat="1" ht="65.099999999999994" customHeight="1" thickBot="1" x14ac:dyDescent="0.25">
      <c r="A253" s="13" t="s">
        <v>69</v>
      </c>
      <c r="B253" s="2"/>
      <c r="C253" s="2"/>
      <c r="D253" s="166" t="str">
        <f t="shared" si="41"/>
        <v xml:space="preserve"> / </v>
      </c>
      <c r="E253" s="67">
        <v>244</v>
      </c>
      <c r="F253" s="53"/>
      <c r="G253" s="54" t="str">
        <f>IF('(c) Copyricht DQS Gruppe 2024'!$XFD$3="© D Q S B IT 2020",IF(F253&lt;&gt;"",VLOOKUP(F253,TMSAETZE,2,),""),"Copyright verletzt")</f>
        <v/>
      </c>
      <c r="H253" s="13"/>
      <c r="I253" s="57" t="str">
        <f t="shared" si="35"/>
        <v/>
      </c>
      <c r="J253" s="58" t="str">
        <f t="shared" si="36"/>
        <v/>
      </c>
      <c r="K253" s="58" t="str">
        <f t="shared" si="37"/>
        <v/>
      </c>
      <c r="L253" s="58" t="str">
        <f t="shared" si="38"/>
        <v/>
      </c>
      <c r="M253" s="58" t="str">
        <f t="shared" si="39"/>
        <v/>
      </c>
      <c r="N253" s="33"/>
      <c r="O253" s="33"/>
      <c r="P253" s="106" t="str">
        <f t="shared" si="45"/>
        <v/>
      </c>
      <c r="Q253" s="156"/>
      <c r="R253" s="33">
        <v>0</v>
      </c>
      <c r="S253" s="156"/>
      <c r="T253" s="156"/>
      <c r="U253" s="63" t="str">
        <f t="shared" si="42"/>
        <v/>
      </c>
      <c r="V253" s="54" t="str">
        <f t="shared" si="43"/>
        <v/>
      </c>
      <c r="W253" s="79"/>
      <c r="X253" s="104"/>
      <c r="Y253" s="116" t="str">
        <f t="shared" si="40"/>
        <v/>
      </c>
      <c r="Z253" s="62" t="str">
        <f t="shared" si="44"/>
        <v/>
      </c>
    </row>
    <row r="254" spans="1:26" s="12" customFormat="1" ht="65.099999999999994" customHeight="1" thickBot="1" x14ac:dyDescent="0.25">
      <c r="A254" s="13" t="s">
        <v>69</v>
      </c>
      <c r="B254" s="2"/>
      <c r="C254" s="2"/>
      <c r="D254" s="166" t="str">
        <f t="shared" si="41"/>
        <v xml:space="preserve"> / </v>
      </c>
      <c r="E254" s="67">
        <v>245</v>
      </c>
      <c r="F254" s="53"/>
      <c r="G254" s="54" t="str">
        <f>IF('(c) Copyricht DQS Gruppe 2024'!$XFD$3="© D Q S B IT 2020",IF(F254&lt;&gt;"",VLOOKUP(F254,TMSAETZE,2,),""),"Copyright verletzt")</f>
        <v/>
      </c>
      <c r="H254" s="13"/>
      <c r="I254" s="57" t="str">
        <f t="shared" si="35"/>
        <v/>
      </c>
      <c r="J254" s="58" t="str">
        <f t="shared" si="36"/>
        <v/>
      </c>
      <c r="K254" s="58" t="str">
        <f t="shared" si="37"/>
        <v/>
      </c>
      <c r="L254" s="58" t="str">
        <f t="shared" si="38"/>
        <v/>
      </c>
      <c r="M254" s="58" t="str">
        <f t="shared" si="39"/>
        <v/>
      </c>
      <c r="N254" s="33"/>
      <c r="O254" s="33"/>
      <c r="P254" s="106" t="str">
        <f t="shared" si="45"/>
        <v/>
      </c>
      <c r="Q254" s="156"/>
      <c r="R254" s="33">
        <v>0</v>
      </c>
      <c r="S254" s="156"/>
      <c r="T254" s="156"/>
      <c r="U254" s="63" t="str">
        <f t="shared" si="42"/>
        <v/>
      </c>
      <c r="V254" s="54" t="str">
        <f t="shared" si="43"/>
        <v/>
      </c>
      <c r="W254" s="79"/>
      <c r="X254" s="104"/>
      <c r="Y254" s="116" t="str">
        <f t="shared" si="40"/>
        <v/>
      </c>
      <c r="Z254" s="62" t="str">
        <f t="shared" si="44"/>
        <v/>
      </c>
    </row>
    <row r="255" spans="1:26" s="12" customFormat="1" ht="65.099999999999994" customHeight="1" thickBot="1" x14ac:dyDescent="0.25">
      <c r="A255" s="13" t="s">
        <v>69</v>
      </c>
      <c r="B255" s="2"/>
      <c r="C255" s="2"/>
      <c r="D255" s="166" t="str">
        <f t="shared" si="41"/>
        <v xml:space="preserve"> / </v>
      </c>
      <c r="E255" s="67">
        <v>246</v>
      </c>
      <c r="F255" s="53"/>
      <c r="G255" s="54" t="str">
        <f>IF('(c) Copyricht DQS Gruppe 2024'!$XFD$3="© D Q S B IT 2020",IF(F255&lt;&gt;"",VLOOKUP(F255,TMSAETZE,2,),""),"Copyright verletzt")</f>
        <v/>
      </c>
      <c r="H255" s="13"/>
      <c r="I255" s="57" t="str">
        <f t="shared" si="35"/>
        <v/>
      </c>
      <c r="J255" s="58" t="str">
        <f t="shared" si="36"/>
        <v/>
      </c>
      <c r="K255" s="58" t="str">
        <f t="shared" si="37"/>
        <v/>
      </c>
      <c r="L255" s="58" t="str">
        <f t="shared" si="38"/>
        <v/>
      </c>
      <c r="M255" s="58" t="str">
        <f t="shared" si="39"/>
        <v/>
      </c>
      <c r="N255" s="33"/>
      <c r="O255" s="33"/>
      <c r="P255" s="106" t="str">
        <f t="shared" si="45"/>
        <v/>
      </c>
      <c r="Q255" s="156"/>
      <c r="R255" s="33">
        <v>0</v>
      </c>
      <c r="S255" s="156"/>
      <c r="T255" s="156"/>
      <c r="U255" s="63" t="str">
        <f t="shared" si="42"/>
        <v/>
      </c>
      <c r="V255" s="54" t="str">
        <f t="shared" si="43"/>
        <v/>
      </c>
      <c r="W255" s="79"/>
      <c r="X255" s="104"/>
      <c r="Y255" s="116" t="str">
        <f t="shared" si="40"/>
        <v/>
      </c>
      <c r="Z255" s="62" t="str">
        <f t="shared" si="44"/>
        <v/>
      </c>
    </row>
    <row r="256" spans="1:26" s="12" customFormat="1" ht="65.099999999999994" customHeight="1" thickBot="1" x14ac:dyDescent="0.25">
      <c r="A256" s="13" t="s">
        <v>69</v>
      </c>
      <c r="B256" s="2"/>
      <c r="C256" s="2"/>
      <c r="D256" s="166" t="str">
        <f t="shared" si="41"/>
        <v xml:space="preserve"> / </v>
      </c>
      <c r="E256" s="67">
        <v>247</v>
      </c>
      <c r="F256" s="53"/>
      <c r="G256" s="54" t="str">
        <f>IF('(c) Copyricht DQS Gruppe 2024'!$XFD$3="© D Q S B IT 2020",IF(F256&lt;&gt;"",VLOOKUP(F256,TMSAETZE,2,),""),"Copyright verletzt")</f>
        <v/>
      </c>
      <c r="H256" s="13"/>
      <c r="I256" s="57" t="str">
        <f t="shared" si="35"/>
        <v/>
      </c>
      <c r="J256" s="58" t="str">
        <f t="shared" si="36"/>
        <v/>
      </c>
      <c r="K256" s="58" t="str">
        <f t="shared" si="37"/>
        <v/>
      </c>
      <c r="L256" s="58" t="str">
        <f t="shared" si="38"/>
        <v/>
      </c>
      <c r="M256" s="58" t="str">
        <f t="shared" si="39"/>
        <v/>
      </c>
      <c r="N256" s="33"/>
      <c r="O256" s="33"/>
      <c r="P256" s="106" t="str">
        <f t="shared" si="45"/>
        <v/>
      </c>
      <c r="Q256" s="156"/>
      <c r="R256" s="33">
        <v>0</v>
      </c>
      <c r="S256" s="156"/>
      <c r="T256" s="156"/>
      <c r="U256" s="63" t="str">
        <f t="shared" si="42"/>
        <v/>
      </c>
      <c r="V256" s="54" t="str">
        <f t="shared" si="43"/>
        <v/>
      </c>
      <c r="W256" s="79"/>
      <c r="X256" s="104"/>
      <c r="Y256" s="116" t="str">
        <f t="shared" si="40"/>
        <v/>
      </c>
      <c r="Z256" s="62" t="str">
        <f t="shared" si="44"/>
        <v/>
      </c>
    </row>
    <row r="257" spans="1:26" s="12" customFormat="1" ht="65.099999999999994" customHeight="1" thickBot="1" x14ac:dyDescent="0.25">
      <c r="A257" s="13" t="s">
        <v>69</v>
      </c>
      <c r="B257" s="2"/>
      <c r="C257" s="2"/>
      <c r="D257" s="166" t="str">
        <f t="shared" si="41"/>
        <v xml:space="preserve"> / </v>
      </c>
      <c r="E257" s="67">
        <v>248</v>
      </c>
      <c r="F257" s="53"/>
      <c r="G257" s="54" t="str">
        <f>IF('(c) Copyricht DQS Gruppe 2024'!$XFD$3="© D Q S B IT 2020",IF(F257&lt;&gt;"",VLOOKUP(F257,TMSAETZE,2,),""),"Copyright verletzt")</f>
        <v/>
      </c>
      <c r="H257" s="13"/>
      <c r="I257" s="57" t="str">
        <f t="shared" si="35"/>
        <v/>
      </c>
      <c r="J257" s="58" t="str">
        <f t="shared" si="36"/>
        <v/>
      </c>
      <c r="K257" s="58" t="str">
        <f t="shared" si="37"/>
        <v/>
      </c>
      <c r="L257" s="58" t="str">
        <f t="shared" si="38"/>
        <v/>
      </c>
      <c r="M257" s="58" t="str">
        <f t="shared" si="39"/>
        <v/>
      </c>
      <c r="N257" s="33"/>
      <c r="O257" s="33"/>
      <c r="P257" s="106" t="str">
        <f t="shared" si="45"/>
        <v/>
      </c>
      <c r="Q257" s="156"/>
      <c r="R257" s="33">
        <v>0</v>
      </c>
      <c r="S257" s="156"/>
      <c r="T257" s="156"/>
      <c r="U257" s="63" t="str">
        <f t="shared" si="42"/>
        <v/>
      </c>
      <c r="V257" s="54" t="str">
        <f t="shared" si="43"/>
        <v/>
      </c>
      <c r="W257" s="79"/>
      <c r="X257" s="104"/>
      <c r="Y257" s="116" t="str">
        <f t="shared" si="40"/>
        <v/>
      </c>
      <c r="Z257" s="62" t="str">
        <f t="shared" si="44"/>
        <v/>
      </c>
    </row>
    <row r="258" spans="1:26" s="12" customFormat="1" ht="65.099999999999994" customHeight="1" thickBot="1" x14ac:dyDescent="0.25">
      <c r="A258" s="13" t="s">
        <v>69</v>
      </c>
      <c r="B258" s="2"/>
      <c r="C258" s="2"/>
      <c r="D258" s="166" t="str">
        <f t="shared" si="41"/>
        <v xml:space="preserve"> / </v>
      </c>
      <c r="E258" s="67">
        <v>249</v>
      </c>
      <c r="F258" s="53"/>
      <c r="G258" s="54" t="str">
        <f>IF('(c) Copyricht DQS Gruppe 2024'!$XFD$3="© D Q S B IT 2020",IF(F258&lt;&gt;"",VLOOKUP(F258,TMSAETZE,2,),""),"Copyright verletzt")</f>
        <v/>
      </c>
      <c r="H258" s="13"/>
      <c r="I258" s="57" t="str">
        <f t="shared" si="35"/>
        <v/>
      </c>
      <c r="J258" s="58" t="str">
        <f t="shared" si="36"/>
        <v/>
      </c>
      <c r="K258" s="58" t="str">
        <f t="shared" si="37"/>
        <v/>
      </c>
      <c r="L258" s="58" t="str">
        <f t="shared" si="38"/>
        <v/>
      </c>
      <c r="M258" s="58" t="str">
        <f t="shared" si="39"/>
        <v/>
      </c>
      <c r="N258" s="33"/>
      <c r="O258" s="33"/>
      <c r="P258" s="106" t="str">
        <f t="shared" si="45"/>
        <v/>
      </c>
      <c r="Q258" s="156"/>
      <c r="R258" s="33">
        <v>0</v>
      </c>
      <c r="S258" s="156"/>
      <c r="T258" s="156"/>
      <c r="U258" s="63" t="str">
        <f t="shared" si="42"/>
        <v/>
      </c>
      <c r="V258" s="54" t="str">
        <f t="shared" si="43"/>
        <v/>
      </c>
      <c r="W258" s="79"/>
      <c r="X258" s="104"/>
      <c r="Y258" s="116" t="str">
        <f t="shared" si="40"/>
        <v/>
      </c>
      <c r="Z258" s="62" t="str">
        <f t="shared" si="44"/>
        <v/>
      </c>
    </row>
    <row r="259" spans="1:26" s="12" customFormat="1" ht="65.099999999999994" customHeight="1" thickBot="1" x14ac:dyDescent="0.25">
      <c r="A259" s="13" t="s">
        <v>69</v>
      </c>
      <c r="B259" s="2"/>
      <c r="C259" s="2"/>
      <c r="D259" s="166" t="str">
        <f t="shared" si="41"/>
        <v xml:space="preserve"> / </v>
      </c>
      <c r="E259" s="67">
        <v>250</v>
      </c>
      <c r="F259" s="53"/>
      <c r="G259" s="54" t="str">
        <f>IF('(c) Copyricht DQS Gruppe 2024'!$XFD$3="© D Q S B IT 2020",IF(F259&lt;&gt;"",VLOOKUP(F259,TMSAETZE,2,),""),"Copyright verletzt")</f>
        <v/>
      </c>
      <c r="H259" s="13"/>
      <c r="I259" s="57" t="str">
        <f t="shared" si="35"/>
        <v/>
      </c>
      <c r="J259" s="58" t="str">
        <f t="shared" si="36"/>
        <v/>
      </c>
      <c r="K259" s="58" t="str">
        <f t="shared" si="37"/>
        <v/>
      </c>
      <c r="L259" s="58" t="str">
        <f t="shared" si="38"/>
        <v/>
      </c>
      <c r="M259" s="58" t="str">
        <f t="shared" si="39"/>
        <v/>
      </c>
      <c r="N259" s="33"/>
      <c r="O259" s="33"/>
      <c r="P259" s="106" t="str">
        <f t="shared" si="45"/>
        <v/>
      </c>
      <c r="Q259" s="156"/>
      <c r="R259" s="33">
        <v>0</v>
      </c>
      <c r="S259" s="156"/>
      <c r="T259" s="156"/>
      <c r="U259" s="63" t="str">
        <f t="shared" si="42"/>
        <v/>
      </c>
      <c r="V259" s="54" t="str">
        <f t="shared" si="43"/>
        <v/>
      </c>
      <c r="W259" s="79"/>
      <c r="X259" s="104"/>
      <c r="Y259" s="116" t="str">
        <f t="shared" si="40"/>
        <v/>
      </c>
      <c r="Z259" s="62" t="str">
        <f t="shared" si="44"/>
        <v/>
      </c>
    </row>
    <row r="260" spans="1:26" s="12" customFormat="1" ht="65.099999999999994" customHeight="1" thickBot="1" x14ac:dyDescent="0.25">
      <c r="A260" s="13" t="s">
        <v>69</v>
      </c>
      <c r="B260" s="2"/>
      <c r="C260" s="2"/>
      <c r="D260" s="166" t="str">
        <f t="shared" si="41"/>
        <v xml:space="preserve"> / </v>
      </c>
      <c r="E260" s="67">
        <v>251</v>
      </c>
      <c r="F260" s="53"/>
      <c r="G260" s="54" t="str">
        <f>IF('(c) Copyricht DQS Gruppe 2024'!$XFD$3="© D Q S B IT 2020",IF(F260&lt;&gt;"",VLOOKUP(F260,TMSAETZE,2,),""),"Copyright verletzt")</f>
        <v/>
      </c>
      <c r="H260" s="13"/>
      <c r="I260" s="57" t="str">
        <f t="shared" si="35"/>
        <v/>
      </c>
      <c r="J260" s="58" t="str">
        <f t="shared" si="36"/>
        <v/>
      </c>
      <c r="K260" s="58" t="str">
        <f t="shared" si="37"/>
        <v/>
      </c>
      <c r="L260" s="58" t="str">
        <f t="shared" si="38"/>
        <v/>
      </c>
      <c r="M260" s="58" t="str">
        <f t="shared" si="39"/>
        <v/>
      </c>
      <c r="N260" s="33"/>
      <c r="O260" s="33"/>
      <c r="P260" s="106" t="str">
        <f t="shared" si="45"/>
        <v/>
      </c>
      <c r="Q260" s="156"/>
      <c r="R260" s="33">
        <v>0</v>
      </c>
      <c r="S260" s="156"/>
      <c r="T260" s="156"/>
      <c r="U260" s="63" t="str">
        <f t="shared" si="42"/>
        <v/>
      </c>
      <c r="V260" s="54" t="str">
        <f t="shared" si="43"/>
        <v/>
      </c>
      <c r="W260" s="79"/>
      <c r="X260" s="104"/>
      <c r="Y260" s="116" t="str">
        <f t="shared" si="40"/>
        <v/>
      </c>
      <c r="Z260" s="62" t="str">
        <f t="shared" si="44"/>
        <v/>
      </c>
    </row>
    <row r="261" spans="1:26" s="12" customFormat="1" ht="65.099999999999994" customHeight="1" thickBot="1" x14ac:dyDescent="0.25">
      <c r="A261" s="13" t="s">
        <v>69</v>
      </c>
      <c r="B261" s="2"/>
      <c r="C261" s="2"/>
      <c r="D261" s="166" t="str">
        <f t="shared" si="41"/>
        <v xml:space="preserve"> / </v>
      </c>
      <c r="E261" s="67">
        <v>252</v>
      </c>
      <c r="F261" s="53"/>
      <c r="G261" s="54" t="str">
        <f>IF('(c) Copyricht DQS Gruppe 2024'!$XFD$3="© D Q S B IT 2020",IF(F261&lt;&gt;"",VLOOKUP(F261,TMSAETZE,2,),""),"Copyright verletzt")</f>
        <v/>
      </c>
      <c r="H261" s="13"/>
      <c r="I261" s="57" t="str">
        <f t="shared" si="35"/>
        <v/>
      </c>
      <c r="J261" s="58" t="str">
        <f t="shared" si="36"/>
        <v/>
      </c>
      <c r="K261" s="58" t="str">
        <f t="shared" si="37"/>
        <v/>
      </c>
      <c r="L261" s="58" t="str">
        <f t="shared" si="38"/>
        <v/>
      </c>
      <c r="M261" s="58" t="str">
        <f t="shared" si="39"/>
        <v/>
      </c>
      <c r="N261" s="33"/>
      <c r="O261" s="33"/>
      <c r="P261" s="106" t="str">
        <f t="shared" si="45"/>
        <v/>
      </c>
      <c r="Q261" s="156"/>
      <c r="R261" s="33">
        <v>0</v>
      </c>
      <c r="S261" s="156"/>
      <c r="T261" s="156"/>
      <c r="U261" s="63" t="str">
        <f t="shared" si="42"/>
        <v/>
      </c>
      <c r="V261" s="54" t="str">
        <f t="shared" si="43"/>
        <v/>
      </c>
      <c r="W261" s="79"/>
      <c r="X261" s="104"/>
      <c r="Y261" s="116" t="str">
        <f t="shared" si="40"/>
        <v/>
      </c>
      <c r="Z261" s="62" t="str">
        <f t="shared" si="44"/>
        <v/>
      </c>
    </row>
    <row r="262" spans="1:26" s="12" customFormat="1" ht="65.099999999999994" customHeight="1" thickBot="1" x14ac:dyDescent="0.25">
      <c r="A262" s="13" t="s">
        <v>69</v>
      </c>
      <c r="B262" s="2"/>
      <c r="C262" s="2"/>
      <c r="D262" s="166" t="str">
        <f t="shared" si="41"/>
        <v xml:space="preserve"> / </v>
      </c>
      <c r="E262" s="67">
        <v>253</v>
      </c>
      <c r="F262" s="53"/>
      <c r="G262" s="54" t="str">
        <f>IF('(c) Copyricht DQS Gruppe 2024'!$XFD$3="© D Q S B IT 2020",IF(F262&lt;&gt;"",VLOOKUP(F262,TMSAETZE,2,),""),"Copyright verletzt")</f>
        <v/>
      </c>
      <c r="H262" s="13"/>
      <c r="I262" s="57" t="str">
        <f t="shared" si="35"/>
        <v/>
      </c>
      <c r="J262" s="58" t="str">
        <f t="shared" si="36"/>
        <v/>
      </c>
      <c r="K262" s="58" t="str">
        <f t="shared" si="37"/>
        <v/>
      </c>
      <c r="L262" s="58" t="str">
        <f t="shared" si="38"/>
        <v/>
      </c>
      <c r="M262" s="58" t="str">
        <f t="shared" si="39"/>
        <v/>
      </c>
      <c r="N262" s="33"/>
      <c r="O262" s="33"/>
      <c r="P262" s="106" t="str">
        <f t="shared" si="45"/>
        <v/>
      </c>
      <c r="Q262" s="156"/>
      <c r="R262" s="33">
        <v>0</v>
      </c>
      <c r="S262" s="156"/>
      <c r="T262" s="156"/>
      <c r="U262" s="63" t="str">
        <f t="shared" si="42"/>
        <v/>
      </c>
      <c r="V262" s="54" t="str">
        <f t="shared" si="43"/>
        <v/>
      </c>
      <c r="W262" s="79"/>
      <c r="X262" s="104"/>
      <c r="Y262" s="116" t="str">
        <f t="shared" si="40"/>
        <v/>
      </c>
      <c r="Z262" s="62" t="str">
        <f t="shared" si="44"/>
        <v/>
      </c>
    </row>
    <row r="263" spans="1:26" s="12" customFormat="1" ht="65.099999999999994" customHeight="1" thickBot="1" x14ac:dyDescent="0.25">
      <c r="A263" s="13" t="s">
        <v>69</v>
      </c>
      <c r="B263" s="2"/>
      <c r="C263" s="2"/>
      <c r="D263" s="166" t="str">
        <f t="shared" si="41"/>
        <v xml:space="preserve"> / </v>
      </c>
      <c r="E263" s="67">
        <v>254</v>
      </c>
      <c r="F263" s="53"/>
      <c r="G263" s="54" t="str">
        <f>IF('(c) Copyricht DQS Gruppe 2024'!$XFD$3="© D Q S B IT 2020",IF(F263&lt;&gt;"",VLOOKUP(F263,TMSAETZE,2,),""),"Copyright verletzt")</f>
        <v/>
      </c>
      <c r="H263" s="13"/>
      <c r="I263" s="57" t="str">
        <f t="shared" si="35"/>
        <v/>
      </c>
      <c r="J263" s="58" t="str">
        <f t="shared" si="36"/>
        <v/>
      </c>
      <c r="K263" s="58" t="str">
        <f t="shared" si="37"/>
        <v/>
      </c>
      <c r="L263" s="58" t="str">
        <f t="shared" si="38"/>
        <v/>
      </c>
      <c r="M263" s="58" t="str">
        <f t="shared" si="39"/>
        <v/>
      </c>
      <c r="N263" s="33"/>
      <c r="O263" s="33"/>
      <c r="P263" s="106" t="str">
        <f t="shared" si="45"/>
        <v/>
      </c>
      <c r="Q263" s="156"/>
      <c r="R263" s="33">
        <v>0</v>
      </c>
      <c r="S263" s="156"/>
      <c r="T263" s="156"/>
      <c r="U263" s="63" t="str">
        <f t="shared" si="42"/>
        <v/>
      </c>
      <c r="V263" s="54" t="str">
        <f t="shared" si="43"/>
        <v/>
      </c>
      <c r="W263" s="79"/>
      <c r="X263" s="104"/>
      <c r="Y263" s="116" t="str">
        <f t="shared" si="40"/>
        <v/>
      </c>
      <c r="Z263" s="62" t="str">
        <f t="shared" si="44"/>
        <v/>
      </c>
    </row>
    <row r="264" spans="1:26" s="12" customFormat="1" ht="65.099999999999994" customHeight="1" thickBot="1" x14ac:dyDescent="0.25">
      <c r="A264" s="13" t="s">
        <v>69</v>
      </c>
      <c r="B264" s="2"/>
      <c r="C264" s="2"/>
      <c r="D264" s="166" t="str">
        <f t="shared" si="41"/>
        <v xml:space="preserve"> / </v>
      </c>
      <c r="E264" s="67">
        <v>255</v>
      </c>
      <c r="F264" s="53"/>
      <c r="G264" s="54" t="str">
        <f>IF('(c) Copyricht DQS Gruppe 2024'!$XFD$3="© D Q S B IT 2020",IF(F264&lt;&gt;"",VLOOKUP(F264,TMSAETZE,2,),""),"Copyright verletzt")</f>
        <v/>
      </c>
      <c r="H264" s="13"/>
      <c r="I264" s="57" t="str">
        <f t="shared" si="35"/>
        <v/>
      </c>
      <c r="J264" s="58" t="str">
        <f t="shared" si="36"/>
        <v/>
      </c>
      <c r="K264" s="58" t="str">
        <f t="shared" si="37"/>
        <v/>
      </c>
      <c r="L264" s="58" t="str">
        <f t="shared" si="38"/>
        <v/>
      </c>
      <c r="M264" s="58" t="str">
        <f t="shared" si="39"/>
        <v/>
      </c>
      <c r="N264" s="33"/>
      <c r="O264" s="33"/>
      <c r="P264" s="106" t="str">
        <f t="shared" si="45"/>
        <v/>
      </c>
      <c r="Q264" s="156"/>
      <c r="R264" s="33">
        <v>0</v>
      </c>
      <c r="S264" s="156"/>
      <c r="T264" s="156"/>
      <c r="U264" s="63" t="str">
        <f t="shared" si="42"/>
        <v/>
      </c>
      <c r="V264" s="54" t="str">
        <f t="shared" si="43"/>
        <v/>
      </c>
      <c r="W264" s="79"/>
      <c r="X264" s="104"/>
      <c r="Y264" s="116" t="str">
        <f t="shared" si="40"/>
        <v/>
      </c>
      <c r="Z264" s="62" t="str">
        <f t="shared" si="44"/>
        <v/>
      </c>
    </row>
    <row r="265" spans="1:26" s="12" customFormat="1" ht="65.099999999999994" customHeight="1" thickBot="1" x14ac:dyDescent="0.25">
      <c r="A265" s="13" t="s">
        <v>69</v>
      </c>
      <c r="B265" s="2"/>
      <c r="C265" s="2"/>
      <c r="D265" s="166" t="str">
        <f t="shared" si="41"/>
        <v xml:space="preserve"> / </v>
      </c>
      <c r="E265" s="67">
        <v>256</v>
      </c>
      <c r="F265" s="53"/>
      <c r="G265" s="54" t="str">
        <f>IF('(c) Copyricht DQS Gruppe 2024'!$XFD$3="© D Q S B IT 2020",IF(F265&lt;&gt;"",VLOOKUP(F265,TMSAETZE,2,),""),"Copyright verletzt")</f>
        <v/>
      </c>
      <c r="H265" s="13"/>
      <c r="I265" s="57" t="str">
        <f t="shared" ref="I265:I328" si="46">IF(F265&lt;&gt;"",$E$3&amp;$L$3,"")</f>
        <v/>
      </c>
      <c r="J265" s="58" t="str">
        <f t="shared" ref="J265:J328" si="47">IF(F265&lt;&gt;"",$E$4,"")</f>
        <v/>
      </c>
      <c r="K265" s="58" t="str">
        <f t="shared" ref="K265:K328" si="48">IF(F265&lt;&gt;"",$H$4,"")</f>
        <v/>
      </c>
      <c r="L265" s="58" t="str">
        <f t="shared" ref="L265:L328" si="49">IF($F265&lt;&gt;"",$I$4,"")</f>
        <v/>
      </c>
      <c r="M265" s="58" t="str">
        <f t="shared" ref="M265:M328" si="50">IF($F265&lt;&gt;"",$J$4,"")</f>
        <v/>
      </c>
      <c r="N265" s="33"/>
      <c r="O265" s="33"/>
      <c r="P265" s="106" t="str">
        <f t="shared" si="45"/>
        <v/>
      </c>
      <c r="Q265" s="156"/>
      <c r="R265" s="33">
        <v>0</v>
      </c>
      <c r="S265" s="156"/>
      <c r="T265" s="156"/>
      <c r="U265" s="63" t="str">
        <f t="shared" si="42"/>
        <v/>
      </c>
      <c r="V265" s="54" t="str">
        <f t="shared" si="43"/>
        <v/>
      </c>
      <c r="W265" s="79"/>
      <c r="X265" s="104"/>
      <c r="Y265" s="116" t="str">
        <f t="shared" ref="Y265:Y328" si="51">IF(F265&lt;&gt;"",VLOOKUP(F265,TMSAETZE,5),"")</f>
        <v/>
      </c>
      <c r="Z265" s="62" t="str">
        <f t="shared" si="44"/>
        <v/>
      </c>
    </row>
    <row r="266" spans="1:26" s="12" customFormat="1" ht="65.099999999999994" customHeight="1" thickBot="1" x14ac:dyDescent="0.25">
      <c r="A266" s="13" t="s">
        <v>69</v>
      </c>
      <c r="B266" s="2"/>
      <c r="C266" s="2"/>
      <c r="D266" s="166" t="str">
        <f t="shared" ref="D266:D329" si="52">B266&amp;" / "&amp;C266</f>
        <v xml:space="preserve"> / </v>
      </c>
      <c r="E266" s="67">
        <v>257</v>
      </c>
      <c r="F266" s="53"/>
      <c r="G266" s="54" t="str">
        <f>IF('(c) Copyricht DQS Gruppe 2024'!$XFD$3="© D Q S B IT 2020",IF(F266&lt;&gt;"",VLOOKUP(F266,TMSAETZE,2,),""),"Copyright verletzt")</f>
        <v/>
      </c>
      <c r="H266" s="13"/>
      <c r="I266" s="57" t="str">
        <f t="shared" si="46"/>
        <v/>
      </c>
      <c r="J266" s="58" t="str">
        <f t="shared" si="47"/>
        <v/>
      </c>
      <c r="K266" s="58" t="str">
        <f t="shared" si="48"/>
        <v/>
      </c>
      <c r="L266" s="58" t="str">
        <f t="shared" si="49"/>
        <v/>
      </c>
      <c r="M266" s="58" t="str">
        <f t="shared" si="50"/>
        <v/>
      </c>
      <c r="N266" s="33"/>
      <c r="O266" s="33"/>
      <c r="P266" s="106" t="str">
        <f t="shared" si="45"/>
        <v/>
      </c>
      <c r="Q266" s="156"/>
      <c r="R266" s="33">
        <v>0</v>
      </c>
      <c r="S266" s="156"/>
      <c r="T266" s="156"/>
      <c r="U266" s="63" t="str">
        <f t="shared" ref="U266:U329" si="53">IF(F266&lt;&gt;"",IF((VLOOKUP(F266,TMSAETZE,4,0))="Kostensatz je Teilnehmerstunde",Q266*W266,IF((VLOOKUP(F266,TMSAETZE,4,0))="Kostensatz je Teilnehmerplatz pro Stunde",Q266*W266,W266)),"")</f>
        <v/>
      </c>
      <c r="V266" s="54" t="str">
        <f t="shared" ref="V266:V329" si="54">IF(F266&lt;&gt;"",VLOOKUP(F266,TMSAETZE,4,0)&amp;" "&amp;VLOOKUP(F266,TMSAETZE,3,0),"")</f>
        <v/>
      </c>
      <c r="W266" s="79"/>
      <c r="X266" s="104"/>
      <c r="Y266" s="116" t="str">
        <f t="shared" si="51"/>
        <v/>
      </c>
      <c r="Z266" s="62" t="str">
        <f t="shared" si="44"/>
        <v/>
      </c>
    </row>
    <row r="267" spans="1:26" s="12" customFormat="1" ht="65.099999999999994" customHeight="1" thickBot="1" x14ac:dyDescent="0.25">
      <c r="A267" s="13" t="s">
        <v>69</v>
      </c>
      <c r="B267" s="2"/>
      <c r="C267" s="2"/>
      <c r="D267" s="166" t="str">
        <f t="shared" si="52"/>
        <v xml:space="preserve"> / </v>
      </c>
      <c r="E267" s="67">
        <v>258</v>
      </c>
      <c r="F267" s="53"/>
      <c r="G267" s="54" t="str">
        <f>IF('(c) Copyricht DQS Gruppe 2024'!$XFD$3="© D Q S B IT 2020",IF(F267&lt;&gt;"",VLOOKUP(F267,TMSAETZE,2,),""),"Copyright verletzt")</f>
        <v/>
      </c>
      <c r="H267" s="13"/>
      <c r="I267" s="57" t="str">
        <f t="shared" si="46"/>
        <v/>
      </c>
      <c r="J267" s="58" t="str">
        <f t="shared" si="47"/>
        <v/>
      </c>
      <c r="K267" s="58" t="str">
        <f t="shared" si="48"/>
        <v/>
      </c>
      <c r="L267" s="58" t="str">
        <f t="shared" si="49"/>
        <v/>
      </c>
      <c r="M267" s="58" t="str">
        <f t="shared" si="50"/>
        <v/>
      </c>
      <c r="N267" s="33"/>
      <c r="O267" s="33"/>
      <c r="P267" s="106" t="str">
        <f t="shared" si="45"/>
        <v/>
      </c>
      <c r="Q267" s="156"/>
      <c r="R267" s="33">
        <v>0</v>
      </c>
      <c r="S267" s="156"/>
      <c r="T267" s="156"/>
      <c r="U267" s="63" t="str">
        <f t="shared" si="53"/>
        <v/>
      </c>
      <c r="V267" s="54" t="str">
        <f t="shared" si="54"/>
        <v/>
      </c>
      <c r="W267" s="79"/>
      <c r="X267" s="104"/>
      <c r="Y267" s="116" t="str">
        <f t="shared" si="51"/>
        <v/>
      </c>
      <c r="Z267" s="62" t="str">
        <f t="shared" ref="Z267:Z330" si="55">IF(F267&lt;&gt;"",IF(W267&lt;=(Y267*1.25),"Achtung bitte in Typ 1 eintragen","Stichprobe - Genehmigung BA"),"")</f>
        <v/>
      </c>
    </row>
    <row r="268" spans="1:26" s="12" customFormat="1" ht="65.099999999999994" customHeight="1" thickBot="1" x14ac:dyDescent="0.25">
      <c r="A268" s="13" t="s">
        <v>69</v>
      </c>
      <c r="B268" s="2"/>
      <c r="C268" s="2"/>
      <c r="D268" s="166" t="str">
        <f t="shared" si="52"/>
        <v xml:space="preserve"> / </v>
      </c>
      <c r="E268" s="67">
        <v>259</v>
      </c>
      <c r="F268" s="53"/>
      <c r="G268" s="54" t="str">
        <f>IF('(c) Copyricht DQS Gruppe 2024'!$XFD$3="© D Q S B IT 2020",IF(F268&lt;&gt;"",VLOOKUP(F268,TMSAETZE,2,),""),"Copyright verletzt")</f>
        <v/>
      </c>
      <c r="H268" s="13"/>
      <c r="I268" s="57" t="str">
        <f t="shared" si="46"/>
        <v/>
      </c>
      <c r="J268" s="58" t="str">
        <f t="shared" si="47"/>
        <v/>
      </c>
      <c r="K268" s="58" t="str">
        <f t="shared" si="48"/>
        <v/>
      </c>
      <c r="L268" s="58" t="str">
        <f t="shared" si="49"/>
        <v/>
      </c>
      <c r="M268" s="58" t="str">
        <f t="shared" si="50"/>
        <v/>
      </c>
      <c r="N268" s="33"/>
      <c r="O268" s="33"/>
      <c r="P268" s="106" t="str">
        <f t="shared" ref="P268:P331" si="56">IF(O268&lt;&gt;0,IF(O268&gt;8,"Achtung, kein §45 ggf. als §81 FBW Maßnahme beantragen!",IF(OR(F268=45111,F268=45113),"kein § 45 Abs. 1 Satz 1 Nr. 1  - bitte wählen Sie eine andere Kennziffer!","OK")),"")</f>
        <v/>
      </c>
      <c r="Q268" s="156"/>
      <c r="R268" s="33">
        <v>0</v>
      </c>
      <c r="S268" s="156"/>
      <c r="T268" s="156"/>
      <c r="U268" s="63" t="str">
        <f t="shared" si="53"/>
        <v/>
      </c>
      <c r="V268" s="54" t="str">
        <f t="shared" si="54"/>
        <v/>
      </c>
      <c r="W268" s="79"/>
      <c r="X268" s="104"/>
      <c r="Y268" s="116" t="str">
        <f t="shared" si="51"/>
        <v/>
      </c>
      <c r="Z268" s="62" t="str">
        <f t="shared" si="55"/>
        <v/>
      </c>
    </row>
    <row r="269" spans="1:26" s="12" customFormat="1" ht="65.099999999999994" customHeight="1" thickBot="1" x14ac:dyDescent="0.25">
      <c r="A269" s="13" t="s">
        <v>69</v>
      </c>
      <c r="B269" s="2"/>
      <c r="C269" s="2"/>
      <c r="D269" s="166" t="str">
        <f t="shared" si="52"/>
        <v xml:space="preserve"> / </v>
      </c>
      <c r="E269" s="67">
        <v>260</v>
      </c>
      <c r="F269" s="53"/>
      <c r="G269" s="54" t="str">
        <f>IF('(c) Copyricht DQS Gruppe 2024'!$XFD$3="© D Q S B IT 2020",IF(F269&lt;&gt;"",VLOOKUP(F269,TMSAETZE,2,),""),"Copyright verletzt")</f>
        <v/>
      </c>
      <c r="H269" s="13"/>
      <c r="I269" s="57" t="str">
        <f t="shared" si="46"/>
        <v/>
      </c>
      <c r="J269" s="58" t="str">
        <f t="shared" si="47"/>
        <v/>
      </c>
      <c r="K269" s="58" t="str">
        <f t="shared" si="48"/>
        <v/>
      </c>
      <c r="L269" s="58" t="str">
        <f t="shared" si="49"/>
        <v/>
      </c>
      <c r="M269" s="58" t="str">
        <f t="shared" si="50"/>
        <v/>
      </c>
      <c r="N269" s="33"/>
      <c r="O269" s="33"/>
      <c r="P269" s="106" t="str">
        <f t="shared" si="56"/>
        <v/>
      </c>
      <c r="Q269" s="156"/>
      <c r="R269" s="33">
        <v>0</v>
      </c>
      <c r="S269" s="156"/>
      <c r="T269" s="156"/>
      <c r="U269" s="63" t="str">
        <f t="shared" si="53"/>
        <v/>
      </c>
      <c r="V269" s="54" t="str">
        <f t="shared" si="54"/>
        <v/>
      </c>
      <c r="W269" s="79"/>
      <c r="X269" s="104"/>
      <c r="Y269" s="116" t="str">
        <f t="shared" si="51"/>
        <v/>
      </c>
      <c r="Z269" s="62" t="str">
        <f t="shared" si="55"/>
        <v/>
      </c>
    </row>
    <row r="270" spans="1:26" s="12" customFormat="1" ht="65.099999999999994" customHeight="1" thickBot="1" x14ac:dyDescent="0.25">
      <c r="A270" s="13" t="s">
        <v>69</v>
      </c>
      <c r="B270" s="2"/>
      <c r="C270" s="2"/>
      <c r="D270" s="166" t="str">
        <f t="shared" si="52"/>
        <v xml:space="preserve"> / </v>
      </c>
      <c r="E270" s="67">
        <v>261</v>
      </c>
      <c r="F270" s="53"/>
      <c r="G270" s="54" t="str">
        <f>IF('(c) Copyricht DQS Gruppe 2024'!$XFD$3="© D Q S B IT 2020",IF(F270&lt;&gt;"",VLOOKUP(F270,TMSAETZE,2,),""),"Copyright verletzt")</f>
        <v/>
      </c>
      <c r="H270" s="13"/>
      <c r="I270" s="57" t="str">
        <f t="shared" si="46"/>
        <v/>
      </c>
      <c r="J270" s="58" t="str">
        <f t="shared" si="47"/>
        <v/>
      </c>
      <c r="K270" s="58" t="str">
        <f t="shared" si="48"/>
        <v/>
      </c>
      <c r="L270" s="58" t="str">
        <f t="shared" si="49"/>
        <v/>
      </c>
      <c r="M270" s="58" t="str">
        <f t="shared" si="50"/>
        <v/>
      </c>
      <c r="N270" s="33"/>
      <c r="O270" s="33"/>
      <c r="P270" s="106" t="str">
        <f t="shared" si="56"/>
        <v/>
      </c>
      <c r="Q270" s="156"/>
      <c r="R270" s="33">
        <v>0</v>
      </c>
      <c r="S270" s="156"/>
      <c r="T270" s="156"/>
      <c r="U270" s="63" t="str">
        <f t="shared" si="53"/>
        <v/>
      </c>
      <c r="V270" s="54" t="str">
        <f t="shared" si="54"/>
        <v/>
      </c>
      <c r="W270" s="79"/>
      <c r="X270" s="104"/>
      <c r="Y270" s="116" t="str">
        <f t="shared" si="51"/>
        <v/>
      </c>
      <c r="Z270" s="62" t="str">
        <f t="shared" si="55"/>
        <v/>
      </c>
    </row>
    <row r="271" spans="1:26" s="12" customFormat="1" ht="65.099999999999994" customHeight="1" thickBot="1" x14ac:dyDescent="0.25">
      <c r="A271" s="13" t="s">
        <v>69</v>
      </c>
      <c r="B271" s="2"/>
      <c r="C271" s="2"/>
      <c r="D271" s="166" t="str">
        <f t="shared" si="52"/>
        <v xml:space="preserve"> / </v>
      </c>
      <c r="E271" s="67">
        <v>262</v>
      </c>
      <c r="F271" s="53"/>
      <c r="G271" s="54" t="str">
        <f>IF('(c) Copyricht DQS Gruppe 2024'!$XFD$3="© D Q S B IT 2020",IF(F271&lt;&gt;"",VLOOKUP(F271,TMSAETZE,2,),""),"Copyright verletzt")</f>
        <v/>
      </c>
      <c r="H271" s="13"/>
      <c r="I271" s="57" t="str">
        <f t="shared" si="46"/>
        <v/>
      </c>
      <c r="J271" s="58" t="str">
        <f t="shared" si="47"/>
        <v/>
      </c>
      <c r="K271" s="58" t="str">
        <f t="shared" si="48"/>
        <v/>
      </c>
      <c r="L271" s="58" t="str">
        <f t="shared" si="49"/>
        <v/>
      </c>
      <c r="M271" s="58" t="str">
        <f t="shared" si="50"/>
        <v/>
      </c>
      <c r="N271" s="33"/>
      <c r="O271" s="33"/>
      <c r="P271" s="106" t="str">
        <f t="shared" si="56"/>
        <v/>
      </c>
      <c r="Q271" s="156"/>
      <c r="R271" s="33">
        <v>0</v>
      </c>
      <c r="S271" s="156"/>
      <c r="T271" s="156"/>
      <c r="U271" s="63" t="str">
        <f t="shared" si="53"/>
        <v/>
      </c>
      <c r="V271" s="54" t="str">
        <f t="shared" si="54"/>
        <v/>
      </c>
      <c r="W271" s="79"/>
      <c r="X271" s="104"/>
      <c r="Y271" s="116" t="str">
        <f t="shared" si="51"/>
        <v/>
      </c>
      <c r="Z271" s="62" t="str">
        <f t="shared" si="55"/>
        <v/>
      </c>
    </row>
    <row r="272" spans="1:26" s="12" customFormat="1" ht="65.099999999999994" customHeight="1" thickBot="1" x14ac:dyDescent="0.25">
      <c r="A272" s="13" t="s">
        <v>69</v>
      </c>
      <c r="B272" s="2"/>
      <c r="C272" s="2"/>
      <c r="D272" s="166" t="str">
        <f t="shared" si="52"/>
        <v xml:space="preserve"> / </v>
      </c>
      <c r="E272" s="67">
        <v>263</v>
      </c>
      <c r="F272" s="53"/>
      <c r="G272" s="54" t="str">
        <f>IF('(c) Copyricht DQS Gruppe 2024'!$XFD$3="© D Q S B IT 2020",IF(F272&lt;&gt;"",VLOOKUP(F272,TMSAETZE,2,),""),"Copyright verletzt")</f>
        <v/>
      </c>
      <c r="H272" s="13"/>
      <c r="I272" s="57" t="str">
        <f t="shared" si="46"/>
        <v/>
      </c>
      <c r="J272" s="58" t="str">
        <f t="shared" si="47"/>
        <v/>
      </c>
      <c r="K272" s="58" t="str">
        <f t="shared" si="48"/>
        <v/>
      </c>
      <c r="L272" s="58" t="str">
        <f t="shared" si="49"/>
        <v/>
      </c>
      <c r="M272" s="58" t="str">
        <f t="shared" si="50"/>
        <v/>
      </c>
      <c r="N272" s="33"/>
      <c r="O272" s="33"/>
      <c r="P272" s="106" t="str">
        <f t="shared" si="56"/>
        <v/>
      </c>
      <c r="Q272" s="156"/>
      <c r="R272" s="33">
        <v>0</v>
      </c>
      <c r="S272" s="156"/>
      <c r="T272" s="156"/>
      <c r="U272" s="63" t="str">
        <f t="shared" si="53"/>
        <v/>
      </c>
      <c r="V272" s="54" t="str">
        <f t="shared" si="54"/>
        <v/>
      </c>
      <c r="W272" s="79"/>
      <c r="X272" s="104"/>
      <c r="Y272" s="116" t="str">
        <f t="shared" si="51"/>
        <v/>
      </c>
      <c r="Z272" s="62" t="str">
        <f t="shared" si="55"/>
        <v/>
      </c>
    </row>
    <row r="273" spans="1:26" s="12" customFormat="1" ht="65.099999999999994" customHeight="1" thickBot="1" x14ac:dyDescent="0.25">
      <c r="A273" s="13" t="s">
        <v>69</v>
      </c>
      <c r="B273" s="2"/>
      <c r="C273" s="2"/>
      <c r="D273" s="166" t="str">
        <f t="shared" si="52"/>
        <v xml:space="preserve"> / </v>
      </c>
      <c r="E273" s="67">
        <v>264</v>
      </c>
      <c r="F273" s="53"/>
      <c r="G273" s="54" t="str">
        <f>IF('(c) Copyricht DQS Gruppe 2024'!$XFD$3="© D Q S B IT 2020",IF(F273&lt;&gt;"",VLOOKUP(F273,TMSAETZE,2,),""),"Copyright verletzt")</f>
        <v/>
      </c>
      <c r="H273" s="13"/>
      <c r="I273" s="57" t="str">
        <f t="shared" si="46"/>
        <v/>
      </c>
      <c r="J273" s="58" t="str">
        <f t="shared" si="47"/>
        <v/>
      </c>
      <c r="K273" s="58" t="str">
        <f t="shared" si="48"/>
        <v/>
      </c>
      <c r="L273" s="58" t="str">
        <f t="shared" si="49"/>
        <v/>
      </c>
      <c r="M273" s="58" t="str">
        <f t="shared" si="50"/>
        <v/>
      </c>
      <c r="N273" s="33"/>
      <c r="O273" s="33"/>
      <c r="P273" s="106" t="str">
        <f t="shared" si="56"/>
        <v/>
      </c>
      <c r="Q273" s="156"/>
      <c r="R273" s="33">
        <v>0</v>
      </c>
      <c r="S273" s="156"/>
      <c r="T273" s="156"/>
      <c r="U273" s="63" t="str">
        <f t="shared" si="53"/>
        <v/>
      </c>
      <c r="V273" s="54" t="str">
        <f t="shared" si="54"/>
        <v/>
      </c>
      <c r="W273" s="79"/>
      <c r="X273" s="104"/>
      <c r="Y273" s="116" t="str">
        <f t="shared" si="51"/>
        <v/>
      </c>
      <c r="Z273" s="62" t="str">
        <f t="shared" si="55"/>
        <v/>
      </c>
    </row>
    <row r="274" spans="1:26" s="12" customFormat="1" ht="65.099999999999994" customHeight="1" thickBot="1" x14ac:dyDescent="0.25">
      <c r="A274" s="13" t="s">
        <v>69</v>
      </c>
      <c r="B274" s="2"/>
      <c r="C274" s="2"/>
      <c r="D274" s="166" t="str">
        <f t="shared" si="52"/>
        <v xml:space="preserve"> / </v>
      </c>
      <c r="E274" s="67">
        <v>265</v>
      </c>
      <c r="F274" s="53"/>
      <c r="G274" s="54" t="str">
        <f>IF('(c) Copyricht DQS Gruppe 2024'!$XFD$3="© D Q S B IT 2020",IF(F274&lt;&gt;"",VLOOKUP(F274,TMSAETZE,2,),""),"Copyright verletzt")</f>
        <v/>
      </c>
      <c r="H274" s="13"/>
      <c r="I274" s="57" t="str">
        <f t="shared" si="46"/>
        <v/>
      </c>
      <c r="J274" s="58" t="str">
        <f t="shared" si="47"/>
        <v/>
      </c>
      <c r="K274" s="58" t="str">
        <f t="shared" si="48"/>
        <v/>
      </c>
      <c r="L274" s="58" t="str">
        <f t="shared" si="49"/>
        <v/>
      </c>
      <c r="M274" s="58" t="str">
        <f t="shared" si="50"/>
        <v/>
      </c>
      <c r="N274" s="33"/>
      <c r="O274" s="33"/>
      <c r="P274" s="106" t="str">
        <f t="shared" si="56"/>
        <v/>
      </c>
      <c r="Q274" s="156"/>
      <c r="R274" s="33">
        <v>0</v>
      </c>
      <c r="S274" s="156"/>
      <c r="T274" s="156"/>
      <c r="U274" s="63" t="str">
        <f t="shared" si="53"/>
        <v/>
      </c>
      <c r="V274" s="54" t="str">
        <f t="shared" si="54"/>
        <v/>
      </c>
      <c r="W274" s="79"/>
      <c r="X274" s="104"/>
      <c r="Y274" s="116" t="str">
        <f t="shared" si="51"/>
        <v/>
      </c>
      <c r="Z274" s="62" t="str">
        <f t="shared" si="55"/>
        <v/>
      </c>
    </row>
    <row r="275" spans="1:26" s="12" customFormat="1" ht="65.099999999999994" customHeight="1" thickBot="1" x14ac:dyDescent="0.25">
      <c r="A275" s="13" t="s">
        <v>69</v>
      </c>
      <c r="B275" s="2"/>
      <c r="C275" s="2"/>
      <c r="D275" s="166" t="str">
        <f t="shared" si="52"/>
        <v xml:space="preserve"> / </v>
      </c>
      <c r="E275" s="67">
        <v>266</v>
      </c>
      <c r="F275" s="53"/>
      <c r="G275" s="54" t="str">
        <f>IF('(c) Copyricht DQS Gruppe 2024'!$XFD$3="© D Q S B IT 2020",IF(F275&lt;&gt;"",VLOOKUP(F275,TMSAETZE,2,),""),"Copyright verletzt")</f>
        <v/>
      </c>
      <c r="H275" s="13"/>
      <c r="I275" s="57" t="str">
        <f t="shared" si="46"/>
        <v/>
      </c>
      <c r="J275" s="58" t="str">
        <f t="shared" si="47"/>
        <v/>
      </c>
      <c r="K275" s="58" t="str">
        <f t="shared" si="48"/>
        <v/>
      </c>
      <c r="L275" s="58" t="str">
        <f t="shared" si="49"/>
        <v/>
      </c>
      <c r="M275" s="58" t="str">
        <f t="shared" si="50"/>
        <v/>
      </c>
      <c r="N275" s="33"/>
      <c r="O275" s="33"/>
      <c r="P275" s="106" t="str">
        <f t="shared" si="56"/>
        <v/>
      </c>
      <c r="Q275" s="156"/>
      <c r="R275" s="33">
        <v>0</v>
      </c>
      <c r="S275" s="156"/>
      <c r="T275" s="156"/>
      <c r="U275" s="63" t="str">
        <f t="shared" si="53"/>
        <v/>
      </c>
      <c r="V275" s="54" t="str">
        <f t="shared" si="54"/>
        <v/>
      </c>
      <c r="W275" s="79"/>
      <c r="X275" s="104"/>
      <c r="Y275" s="116" t="str">
        <f t="shared" si="51"/>
        <v/>
      </c>
      <c r="Z275" s="62" t="str">
        <f t="shared" si="55"/>
        <v/>
      </c>
    </row>
    <row r="276" spans="1:26" s="12" customFormat="1" ht="65.099999999999994" customHeight="1" thickBot="1" x14ac:dyDescent="0.25">
      <c r="A276" s="13" t="s">
        <v>69</v>
      </c>
      <c r="B276" s="2"/>
      <c r="C276" s="2"/>
      <c r="D276" s="166" t="str">
        <f t="shared" si="52"/>
        <v xml:space="preserve"> / </v>
      </c>
      <c r="E276" s="67">
        <v>267</v>
      </c>
      <c r="F276" s="53"/>
      <c r="G276" s="54" t="str">
        <f>IF('(c) Copyricht DQS Gruppe 2024'!$XFD$3="© D Q S B IT 2020",IF(F276&lt;&gt;"",VLOOKUP(F276,TMSAETZE,2,),""),"Copyright verletzt")</f>
        <v/>
      </c>
      <c r="H276" s="13"/>
      <c r="I276" s="57" t="str">
        <f t="shared" si="46"/>
        <v/>
      </c>
      <c r="J276" s="58" t="str">
        <f t="shared" si="47"/>
        <v/>
      </c>
      <c r="K276" s="58" t="str">
        <f t="shared" si="48"/>
        <v/>
      </c>
      <c r="L276" s="58" t="str">
        <f t="shared" si="49"/>
        <v/>
      </c>
      <c r="M276" s="58" t="str">
        <f t="shared" si="50"/>
        <v/>
      </c>
      <c r="N276" s="33"/>
      <c r="O276" s="33"/>
      <c r="P276" s="106" t="str">
        <f t="shared" si="56"/>
        <v/>
      </c>
      <c r="Q276" s="156"/>
      <c r="R276" s="33">
        <v>0</v>
      </c>
      <c r="S276" s="156"/>
      <c r="T276" s="156"/>
      <c r="U276" s="63" t="str">
        <f t="shared" si="53"/>
        <v/>
      </c>
      <c r="V276" s="54" t="str">
        <f t="shared" si="54"/>
        <v/>
      </c>
      <c r="W276" s="79"/>
      <c r="X276" s="104"/>
      <c r="Y276" s="116" t="str">
        <f t="shared" si="51"/>
        <v/>
      </c>
      <c r="Z276" s="62" t="str">
        <f t="shared" si="55"/>
        <v/>
      </c>
    </row>
    <row r="277" spans="1:26" s="12" customFormat="1" ht="65.099999999999994" customHeight="1" thickBot="1" x14ac:dyDescent="0.25">
      <c r="A277" s="13" t="s">
        <v>69</v>
      </c>
      <c r="B277" s="2"/>
      <c r="C277" s="2"/>
      <c r="D277" s="166" t="str">
        <f t="shared" si="52"/>
        <v xml:space="preserve"> / </v>
      </c>
      <c r="E277" s="67">
        <v>268</v>
      </c>
      <c r="F277" s="53"/>
      <c r="G277" s="54" t="str">
        <f>IF('(c) Copyricht DQS Gruppe 2024'!$XFD$3="© D Q S B IT 2020",IF(F277&lt;&gt;"",VLOOKUP(F277,TMSAETZE,2,),""),"Copyright verletzt")</f>
        <v/>
      </c>
      <c r="H277" s="13"/>
      <c r="I277" s="57" t="str">
        <f t="shared" si="46"/>
        <v/>
      </c>
      <c r="J277" s="58" t="str">
        <f t="shared" si="47"/>
        <v/>
      </c>
      <c r="K277" s="58" t="str">
        <f t="shared" si="48"/>
        <v/>
      </c>
      <c r="L277" s="58" t="str">
        <f t="shared" si="49"/>
        <v/>
      </c>
      <c r="M277" s="58" t="str">
        <f t="shared" si="50"/>
        <v/>
      </c>
      <c r="N277" s="33"/>
      <c r="O277" s="33"/>
      <c r="P277" s="106" t="str">
        <f t="shared" si="56"/>
        <v/>
      </c>
      <c r="Q277" s="156"/>
      <c r="R277" s="33">
        <v>0</v>
      </c>
      <c r="S277" s="156"/>
      <c r="T277" s="156"/>
      <c r="U277" s="63" t="str">
        <f t="shared" si="53"/>
        <v/>
      </c>
      <c r="V277" s="54" t="str">
        <f t="shared" si="54"/>
        <v/>
      </c>
      <c r="W277" s="79"/>
      <c r="X277" s="104"/>
      <c r="Y277" s="116" t="str">
        <f t="shared" si="51"/>
        <v/>
      </c>
      <c r="Z277" s="62" t="str">
        <f t="shared" si="55"/>
        <v/>
      </c>
    </row>
    <row r="278" spans="1:26" s="12" customFormat="1" ht="65.099999999999994" customHeight="1" thickBot="1" x14ac:dyDescent="0.25">
      <c r="A278" s="13" t="s">
        <v>69</v>
      </c>
      <c r="B278" s="2"/>
      <c r="C278" s="2"/>
      <c r="D278" s="166" t="str">
        <f t="shared" si="52"/>
        <v xml:space="preserve"> / </v>
      </c>
      <c r="E278" s="67">
        <v>269</v>
      </c>
      <c r="F278" s="53"/>
      <c r="G278" s="54" t="str">
        <f>IF('(c) Copyricht DQS Gruppe 2024'!$XFD$3="© D Q S B IT 2020",IF(F278&lt;&gt;"",VLOOKUP(F278,TMSAETZE,2,),""),"Copyright verletzt")</f>
        <v/>
      </c>
      <c r="H278" s="13"/>
      <c r="I278" s="57" t="str">
        <f t="shared" si="46"/>
        <v/>
      </c>
      <c r="J278" s="58" t="str">
        <f t="shared" si="47"/>
        <v/>
      </c>
      <c r="K278" s="58" t="str">
        <f t="shared" si="48"/>
        <v/>
      </c>
      <c r="L278" s="58" t="str">
        <f t="shared" si="49"/>
        <v/>
      </c>
      <c r="M278" s="58" t="str">
        <f t="shared" si="50"/>
        <v/>
      </c>
      <c r="N278" s="33"/>
      <c r="O278" s="33"/>
      <c r="P278" s="106" t="str">
        <f t="shared" si="56"/>
        <v/>
      </c>
      <c r="Q278" s="156"/>
      <c r="R278" s="33">
        <v>0</v>
      </c>
      <c r="S278" s="156"/>
      <c r="T278" s="156"/>
      <c r="U278" s="63" t="str">
        <f t="shared" si="53"/>
        <v/>
      </c>
      <c r="V278" s="54" t="str">
        <f t="shared" si="54"/>
        <v/>
      </c>
      <c r="W278" s="79"/>
      <c r="X278" s="104"/>
      <c r="Y278" s="116" t="str">
        <f t="shared" si="51"/>
        <v/>
      </c>
      <c r="Z278" s="62" t="str">
        <f t="shared" si="55"/>
        <v/>
      </c>
    </row>
    <row r="279" spans="1:26" s="12" customFormat="1" ht="65.099999999999994" customHeight="1" thickBot="1" x14ac:dyDescent="0.25">
      <c r="A279" s="13" t="s">
        <v>69</v>
      </c>
      <c r="B279" s="2"/>
      <c r="C279" s="2"/>
      <c r="D279" s="166" t="str">
        <f t="shared" si="52"/>
        <v xml:space="preserve"> / </v>
      </c>
      <c r="E279" s="67">
        <v>270</v>
      </c>
      <c r="F279" s="53"/>
      <c r="G279" s="54" t="str">
        <f>IF('(c) Copyricht DQS Gruppe 2024'!$XFD$3="© D Q S B IT 2020",IF(F279&lt;&gt;"",VLOOKUP(F279,TMSAETZE,2,),""),"Copyright verletzt")</f>
        <v/>
      </c>
      <c r="H279" s="13"/>
      <c r="I279" s="57" t="str">
        <f t="shared" si="46"/>
        <v/>
      </c>
      <c r="J279" s="58" t="str">
        <f t="shared" si="47"/>
        <v/>
      </c>
      <c r="K279" s="58" t="str">
        <f t="shared" si="48"/>
        <v/>
      </c>
      <c r="L279" s="58" t="str">
        <f t="shared" si="49"/>
        <v/>
      </c>
      <c r="M279" s="58" t="str">
        <f t="shared" si="50"/>
        <v/>
      </c>
      <c r="N279" s="33"/>
      <c r="O279" s="33"/>
      <c r="P279" s="106" t="str">
        <f t="shared" si="56"/>
        <v/>
      </c>
      <c r="Q279" s="156"/>
      <c r="R279" s="33">
        <v>0</v>
      </c>
      <c r="S279" s="156"/>
      <c r="T279" s="156"/>
      <c r="U279" s="63" t="str">
        <f t="shared" si="53"/>
        <v/>
      </c>
      <c r="V279" s="54" t="str">
        <f t="shared" si="54"/>
        <v/>
      </c>
      <c r="W279" s="79"/>
      <c r="X279" s="104"/>
      <c r="Y279" s="116" t="str">
        <f t="shared" si="51"/>
        <v/>
      </c>
      <c r="Z279" s="62" t="str">
        <f t="shared" si="55"/>
        <v/>
      </c>
    </row>
    <row r="280" spans="1:26" s="12" customFormat="1" ht="65.099999999999994" customHeight="1" thickBot="1" x14ac:dyDescent="0.25">
      <c r="A280" s="13" t="s">
        <v>69</v>
      </c>
      <c r="B280" s="2"/>
      <c r="C280" s="2"/>
      <c r="D280" s="166" t="str">
        <f t="shared" si="52"/>
        <v xml:space="preserve"> / </v>
      </c>
      <c r="E280" s="67">
        <v>271</v>
      </c>
      <c r="F280" s="53"/>
      <c r="G280" s="54" t="str">
        <f>IF('(c) Copyricht DQS Gruppe 2024'!$XFD$3="© D Q S B IT 2020",IF(F280&lt;&gt;"",VLOOKUP(F280,TMSAETZE,2,),""),"Copyright verletzt")</f>
        <v/>
      </c>
      <c r="H280" s="13"/>
      <c r="I280" s="57" t="str">
        <f t="shared" si="46"/>
        <v/>
      </c>
      <c r="J280" s="58" t="str">
        <f t="shared" si="47"/>
        <v/>
      </c>
      <c r="K280" s="58" t="str">
        <f t="shared" si="48"/>
        <v/>
      </c>
      <c r="L280" s="58" t="str">
        <f t="shared" si="49"/>
        <v/>
      </c>
      <c r="M280" s="58" t="str">
        <f t="shared" si="50"/>
        <v/>
      </c>
      <c r="N280" s="33"/>
      <c r="O280" s="33"/>
      <c r="P280" s="106" t="str">
        <f t="shared" si="56"/>
        <v/>
      </c>
      <c r="Q280" s="156"/>
      <c r="R280" s="33">
        <v>0</v>
      </c>
      <c r="S280" s="156"/>
      <c r="T280" s="156"/>
      <c r="U280" s="63" t="str">
        <f t="shared" si="53"/>
        <v/>
      </c>
      <c r="V280" s="54" t="str">
        <f t="shared" si="54"/>
        <v/>
      </c>
      <c r="W280" s="79"/>
      <c r="X280" s="104"/>
      <c r="Y280" s="116" t="str">
        <f t="shared" si="51"/>
        <v/>
      </c>
      <c r="Z280" s="62" t="str">
        <f t="shared" si="55"/>
        <v/>
      </c>
    </row>
    <row r="281" spans="1:26" s="12" customFormat="1" ht="65.099999999999994" customHeight="1" thickBot="1" x14ac:dyDescent="0.25">
      <c r="A281" s="13" t="s">
        <v>69</v>
      </c>
      <c r="B281" s="2"/>
      <c r="C281" s="2"/>
      <c r="D281" s="166" t="str">
        <f t="shared" si="52"/>
        <v xml:space="preserve"> / </v>
      </c>
      <c r="E281" s="67">
        <v>272</v>
      </c>
      <c r="F281" s="53"/>
      <c r="G281" s="54" t="str">
        <f>IF('(c) Copyricht DQS Gruppe 2024'!$XFD$3="© D Q S B IT 2020",IF(F281&lt;&gt;"",VLOOKUP(F281,TMSAETZE,2,),""),"Copyright verletzt")</f>
        <v/>
      </c>
      <c r="H281" s="13"/>
      <c r="I281" s="57" t="str">
        <f t="shared" si="46"/>
        <v/>
      </c>
      <c r="J281" s="58" t="str">
        <f t="shared" si="47"/>
        <v/>
      </c>
      <c r="K281" s="58" t="str">
        <f t="shared" si="48"/>
        <v/>
      </c>
      <c r="L281" s="58" t="str">
        <f t="shared" si="49"/>
        <v/>
      </c>
      <c r="M281" s="58" t="str">
        <f t="shared" si="50"/>
        <v/>
      </c>
      <c r="N281" s="33"/>
      <c r="O281" s="33"/>
      <c r="P281" s="106" t="str">
        <f t="shared" si="56"/>
        <v/>
      </c>
      <c r="Q281" s="156"/>
      <c r="R281" s="33">
        <v>0</v>
      </c>
      <c r="S281" s="156"/>
      <c r="T281" s="156"/>
      <c r="U281" s="63" t="str">
        <f t="shared" si="53"/>
        <v/>
      </c>
      <c r="V281" s="54" t="str">
        <f t="shared" si="54"/>
        <v/>
      </c>
      <c r="W281" s="79"/>
      <c r="X281" s="104"/>
      <c r="Y281" s="116" t="str">
        <f t="shared" si="51"/>
        <v/>
      </c>
      <c r="Z281" s="62" t="str">
        <f t="shared" si="55"/>
        <v/>
      </c>
    </row>
    <row r="282" spans="1:26" s="12" customFormat="1" ht="65.099999999999994" customHeight="1" thickBot="1" x14ac:dyDescent="0.25">
      <c r="A282" s="13" t="s">
        <v>69</v>
      </c>
      <c r="B282" s="2"/>
      <c r="C282" s="2"/>
      <c r="D282" s="166" t="str">
        <f t="shared" si="52"/>
        <v xml:space="preserve"> / </v>
      </c>
      <c r="E282" s="67">
        <v>273</v>
      </c>
      <c r="F282" s="53"/>
      <c r="G282" s="54" t="str">
        <f>IF('(c) Copyricht DQS Gruppe 2024'!$XFD$3="© D Q S B IT 2020",IF(F282&lt;&gt;"",VLOOKUP(F282,TMSAETZE,2,),""),"Copyright verletzt")</f>
        <v/>
      </c>
      <c r="H282" s="13"/>
      <c r="I282" s="57" t="str">
        <f t="shared" si="46"/>
        <v/>
      </c>
      <c r="J282" s="58" t="str">
        <f t="shared" si="47"/>
        <v/>
      </c>
      <c r="K282" s="58" t="str">
        <f t="shared" si="48"/>
        <v/>
      </c>
      <c r="L282" s="58" t="str">
        <f t="shared" si="49"/>
        <v/>
      </c>
      <c r="M282" s="58" t="str">
        <f t="shared" si="50"/>
        <v/>
      </c>
      <c r="N282" s="33"/>
      <c r="O282" s="33"/>
      <c r="P282" s="106" t="str">
        <f t="shared" si="56"/>
        <v/>
      </c>
      <c r="Q282" s="156"/>
      <c r="R282" s="33">
        <v>0</v>
      </c>
      <c r="S282" s="156"/>
      <c r="T282" s="156"/>
      <c r="U282" s="63" t="str">
        <f t="shared" si="53"/>
        <v/>
      </c>
      <c r="V282" s="54" t="str">
        <f t="shared" si="54"/>
        <v/>
      </c>
      <c r="W282" s="79"/>
      <c r="X282" s="104"/>
      <c r="Y282" s="116" t="str">
        <f t="shared" si="51"/>
        <v/>
      </c>
      <c r="Z282" s="62" t="str">
        <f t="shared" si="55"/>
        <v/>
      </c>
    </row>
    <row r="283" spans="1:26" s="12" customFormat="1" ht="65.099999999999994" customHeight="1" thickBot="1" x14ac:dyDescent="0.25">
      <c r="A283" s="13" t="s">
        <v>69</v>
      </c>
      <c r="B283" s="2"/>
      <c r="C283" s="2"/>
      <c r="D283" s="166" t="str">
        <f t="shared" si="52"/>
        <v xml:space="preserve"> / </v>
      </c>
      <c r="E283" s="67">
        <v>274</v>
      </c>
      <c r="F283" s="53"/>
      <c r="G283" s="54" t="str">
        <f>IF('(c) Copyricht DQS Gruppe 2024'!$XFD$3="© D Q S B IT 2020",IF(F283&lt;&gt;"",VLOOKUP(F283,TMSAETZE,2,),""),"Copyright verletzt")</f>
        <v/>
      </c>
      <c r="H283" s="13"/>
      <c r="I283" s="57" t="str">
        <f t="shared" si="46"/>
        <v/>
      </c>
      <c r="J283" s="58" t="str">
        <f t="shared" si="47"/>
        <v/>
      </c>
      <c r="K283" s="58" t="str">
        <f t="shared" si="48"/>
        <v/>
      </c>
      <c r="L283" s="58" t="str">
        <f t="shared" si="49"/>
        <v/>
      </c>
      <c r="M283" s="58" t="str">
        <f t="shared" si="50"/>
        <v/>
      </c>
      <c r="N283" s="33"/>
      <c r="O283" s="33"/>
      <c r="P283" s="106" t="str">
        <f t="shared" si="56"/>
        <v/>
      </c>
      <c r="Q283" s="156"/>
      <c r="R283" s="33">
        <v>0</v>
      </c>
      <c r="S283" s="156"/>
      <c r="T283" s="156"/>
      <c r="U283" s="63" t="str">
        <f t="shared" si="53"/>
        <v/>
      </c>
      <c r="V283" s="54" t="str">
        <f t="shared" si="54"/>
        <v/>
      </c>
      <c r="W283" s="79"/>
      <c r="X283" s="104"/>
      <c r="Y283" s="116" t="str">
        <f t="shared" si="51"/>
        <v/>
      </c>
      <c r="Z283" s="62" t="str">
        <f t="shared" si="55"/>
        <v/>
      </c>
    </row>
    <row r="284" spans="1:26" s="12" customFormat="1" ht="65.099999999999994" customHeight="1" thickBot="1" x14ac:dyDescent="0.25">
      <c r="A284" s="13" t="s">
        <v>69</v>
      </c>
      <c r="B284" s="2"/>
      <c r="C284" s="2"/>
      <c r="D284" s="166" t="str">
        <f t="shared" si="52"/>
        <v xml:space="preserve"> / </v>
      </c>
      <c r="E284" s="67">
        <v>275</v>
      </c>
      <c r="F284" s="53"/>
      <c r="G284" s="54" t="str">
        <f>IF('(c) Copyricht DQS Gruppe 2024'!$XFD$3="© D Q S B IT 2020",IF(F284&lt;&gt;"",VLOOKUP(F284,TMSAETZE,2,),""),"Copyright verletzt")</f>
        <v/>
      </c>
      <c r="H284" s="13"/>
      <c r="I284" s="57" t="str">
        <f t="shared" si="46"/>
        <v/>
      </c>
      <c r="J284" s="58" t="str">
        <f t="shared" si="47"/>
        <v/>
      </c>
      <c r="K284" s="58" t="str">
        <f t="shared" si="48"/>
        <v/>
      </c>
      <c r="L284" s="58" t="str">
        <f t="shared" si="49"/>
        <v/>
      </c>
      <c r="M284" s="58" t="str">
        <f t="shared" si="50"/>
        <v/>
      </c>
      <c r="N284" s="33"/>
      <c r="O284" s="33"/>
      <c r="P284" s="106" t="str">
        <f t="shared" si="56"/>
        <v/>
      </c>
      <c r="Q284" s="156"/>
      <c r="R284" s="33">
        <v>0</v>
      </c>
      <c r="S284" s="156"/>
      <c r="T284" s="156"/>
      <c r="U284" s="63" t="str">
        <f t="shared" si="53"/>
        <v/>
      </c>
      <c r="V284" s="54" t="str">
        <f t="shared" si="54"/>
        <v/>
      </c>
      <c r="W284" s="79"/>
      <c r="X284" s="104"/>
      <c r="Y284" s="116" t="str">
        <f t="shared" si="51"/>
        <v/>
      </c>
      <c r="Z284" s="62" t="str">
        <f t="shared" si="55"/>
        <v/>
      </c>
    </row>
    <row r="285" spans="1:26" s="12" customFormat="1" ht="65.099999999999994" customHeight="1" thickBot="1" x14ac:dyDescent="0.25">
      <c r="A285" s="13" t="s">
        <v>69</v>
      </c>
      <c r="B285" s="2"/>
      <c r="C285" s="2"/>
      <c r="D285" s="166" t="str">
        <f t="shared" si="52"/>
        <v xml:space="preserve"> / </v>
      </c>
      <c r="E285" s="67">
        <v>276</v>
      </c>
      <c r="F285" s="53"/>
      <c r="G285" s="54" t="str">
        <f>IF('(c) Copyricht DQS Gruppe 2024'!$XFD$3="© D Q S B IT 2020",IF(F285&lt;&gt;"",VLOOKUP(F285,TMSAETZE,2,),""),"Copyright verletzt")</f>
        <v/>
      </c>
      <c r="H285" s="13"/>
      <c r="I285" s="57" t="str">
        <f t="shared" si="46"/>
        <v/>
      </c>
      <c r="J285" s="58" t="str">
        <f t="shared" si="47"/>
        <v/>
      </c>
      <c r="K285" s="58" t="str">
        <f t="shared" si="48"/>
        <v/>
      </c>
      <c r="L285" s="58" t="str">
        <f t="shared" si="49"/>
        <v/>
      </c>
      <c r="M285" s="58" t="str">
        <f t="shared" si="50"/>
        <v/>
      </c>
      <c r="N285" s="33"/>
      <c r="O285" s="33"/>
      <c r="P285" s="106" t="str">
        <f t="shared" si="56"/>
        <v/>
      </c>
      <c r="Q285" s="156"/>
      <c r="R285" s="33">
        <v>0</v>
      </c>
      <c r="S285" s="156"/>
      <c r="T285" s="156"/>
      <c r="U285" s="63" t="str">
        <f t="shared" si="53"/>
        <v/>
      </c>
      <c r="V285" s="54" t="str">
        <f t="shared" si="54"/>
        <v/>
      </c>
      <c r="W285" s="79"/>
      <c r="X285" s="104"/>
      <c r="Y285" s="116" t="str">
        <f t="shared" si="51"/>
        <v/>
      </c>
      <c r="Z285" s="62" t="str">
        <f t="shared" si="55"/>
        <v/>
      </c>
    </row>
    <row r="286" spans="1:26" s="12" customFormat="1" ht="65.099999999999994" customHeight="1" thickBot="1" x14ac:dyDescent="0.25">
      <c r="A286" s="13" t="s">
        <v>69</v>
      </c>
      <c r="B286" s="2"/>
      <c r="C286" s="2"/>
      <c r="D286" s="166" t="str">
        <f t="shared" si="52"/>
        <v xml:space="preserve"> / </v>
      </c>
      <c r="E286" s="67">
        <v>277</v>
      </c>
      <c r="F286" s="53"/>
      <c r="G286" s="54" t="str">
        <f>IF('(c) Copyricht DQS Gruppe 2024'!$XFD$3="© D Q S B IT 2020",IF(F286&lt;&gt;"",VLOOKUP(F286,TMSAETZE,2,),""),"Copyright verletzt")</f>
        <v/>
      </c>
      <c r="H286" s="13"/>
      <c r="I286" s="57" t="str">
        <f t="shared" si="46"/>
        <v/>
      </c>
      <c r="J286" s="58" t="str">
        <f t="shared" si="47"/>
        <v/>
      </c>
      <c r="K286" s="58" t="str">
        <f t="shared" si="48"/>
        <v/>
      </c>
      <c r="L286" s="58" t="str">
        <f t="shared" si="49"/>
        <v/>
      </c>
      <c r="M286" s="58" t="str">
        <f t="shared" si="50"/>
        <v/>
      </c>
      <c r="N286" s="33"/>
      <c r="O286" s="33"/>
      <c r="P286" s="106" t="str">
        <f t="shared" si="56"/>
        <v/>
      </c>
      <c r="Q286" s="156"/>
      <c r="R286" s="33">
        <v>0</v>
      </c>
      <c r="S286" s="156"/>
      <c r="T286" s="156"/>
      <c r="U286" s="63" t="str">
        <f t="shared" si="53"/>
        <v/>
      </c>
      <c r="V286" s="54" t="str">
        <f t="shared" si="54"/>
        <v/>
      </c>
      <c r="W286" s="79"/>
      <c r="X286" s="104"/>
      <c r="Y286" s="116" t="str">
        <f t="shared" si="51"/>
        <v/>
      </c>
      <c r="Z286" s="62" t="str">
        <f t="shared" si="55"/>
        <v/>
      </c>
    </row>
    <row r="287" spans="1:26" s="12" customFormat="1" ht="65.099999999999994" customHeight="1" thickBot="1" x14ac:dyDescent="0.25">
      <c r="A287" s="13" t="s">
        <v>69</v>
      </c>
      <c r="B287" s="2"/>
      <c r="C287" s="2"/>
      <c r="D287" s="166" t="str">
        <f t="shared" si="52"/>
        <v xml:space="preserve"> / </v>
      </c>
      <c r="E287" s="67">
        <v>278</v>
      </c>
      <c r="F287" s="53"/>
      <c r="G287" s="54" t="str">
        <f>IF('(c) Copyricht DQS Gruppe 2024'!$XFD$3="© D Q S B IT 2020",IF(F287&lt;&gt;"",VLOOKUP(F287,TMSAETZE,2,),""),"Copyright verletzt")</f>
        <v/>
      </c>
      <c r="H287" s="13"/>
      <c r="I287" s="57" t="str">
        <f t="shared" si="46"/>
        <v/>
      </c>
      <c r="J287" s="58" t="str">
        <f t="shared" si="47"/>
        <v/>
      </c>
      <c r="K287" s="58" t="str">
        <f t="shared" si="48"/>
        <v/>
      </c>
      <c r="L287" s="58" t="str">
        <f t="shared" si="49"/>
        <v/>
      </c>
      <c r="M287" s="58" t="str">
        <f t="shared" si="50"/>
        <v/>
      </c>
      <c r="N287" s="33"/>
      <c r="O287" s="33"/>
      <c r="P287" s="106" t="str">
        <f t="shared" si="56"/>
        <v/>
      </c>
      <c r="Q287" s="156"/>
      <c r="R287" s="33">
        <v>0</v>
      </c>
      <c r="S287" s="156"/>
      <c r="T287" s="156"/>
      <c r="U287" s="63" t="str">
        <f t="shared" si="53"/>
        <v/>
      </c>
      <c r="V287" s="54" t="str">
        <f t="shared" si="54"/>
        <v/>
      </c>
      <c r="W287" s="79"/>
      <c r="X287" s="104"/>
      <c r="Y287" s="116" t="str">
        <f t="shared" si="51"/>
        <v/>
      </c>
      <c r="Z287" s="62" t="str">
        <f t="shared" si="55"/>
        <v/>
      </c>
    </row>
    <row r="288" spans="1:26" s="12" customFormat="1" ht="65.099999999999994" customHeight="1" thickBot="1" x14ac:dyDescent="0.25">
      <c r="A288" s="13" t="s">
        <v>69</v>
      </c>
      <c r="B288" s="2"/>
      <c r="C288" s="2"/>
      <c r="D288" s="166" t="str">
        <f t="shared" si="52"/>
        <v xml:space="preserve"> / </v>
      </c>
      <c r="E288" s="67">
        <v>279</v>
      </c>
      <c r="F288" s="53"/>
      <c r="G288" s="54" t="str">
        <f>IF('(c) Copyricht DQS Gruppe 2024'!$XFD$3="© D Q S B IT 2020",IF(F288&lt;&gt;"",VLOOKUP(F288,TMSAETZE,2,),""),"Copyright verletzt")</f>
        <v/>
      </c>
      <c r="H288" s="13"/>
      <c r="I288" s="57" t="str">
        <f t="shared" si="46"/>
        <v/>
      </c>
      <c r="J288" s="58" t="str">
        <f t="shared" si="47"/>
        <v/>
      </c>
      <c r="K288" s="58" t="str">
        <f t="shared" si="48"/>
        <v/>
      </c>
      <c r="L288" s="58" t="str">
        <f t="shared" si="49"/>
        <v/>
      </c>
      <c r="M288" s="58" t="str">
        <f t="shared" si="50"/>
        <v/>
      </c>
      <c r="N288" s="33"/>
      <c r="O288" s="33"/>
      <c r="P288" s="106" t="str">
        <f t="shared" si="56"/>
        <v/>
      </c>
      <c r="Q288" s="156"/>
      <c r="R288" s="33">
        <v>0</v>
      </c>
      <c r="S288" s="156"/>
      <c r="T288" s="156"/>
      <c r="U288" s="63" t="str">
        <f t="shared" si="53"/>
        <v/>
      </c>
      <c r="V288" s="54" t="str">
        <f t="shared" si="54"/>
        <v/>
      </c>
      <c r="W288" s="79"/>
      <c r="X288" s="104"/>
      <c r="Y288" s="116" t="str">
        <f t="shared" si="51"/>
        <v/>
      </c>
      <c r="Z288" s="62" t="str">
        <f t="shared" si="55"/>
        <v/>
      </c>
    </row>
    <row r="289" spans="1:26" s="12" customFormat="1" ht="65.099999999999994" customHeight="1" thickBot="1" x14ac:dyDescent="0.25">
      <c r="A289" s="13" t="s">
        <v>69</v>
      </c>
      <c r="B289" s="2"/>
      <c r="C289" s="2"/>
      <c r="D289" s="166" t="str">
        <f t="shared" si="52"/>
        <v xml:space="preserve"> / </v>
      </c>
      <c r="E289" s="67">
        <v>280</v>
      </c>
      <c r="F289" s="53"/>
      <c r="G289" s="54" t="str">
        <f>IF('(c) Copyricht DQS Gruppe 2024'!$XFD$3="© D Q S B IT 2020",IF(F289&lt;&gt;"",VLOOKUP(F289,TMSAETZE,2,),""),"Copyright verletzt")</f>
        <v/>
      </c>
      <c r="H289" s="13"/>
      <c r="I289" s="57" t="str">
        <f t="shared" si="46"/>
        <v/>
      </c>
      <c r="J289" s="58" t="str">
        <f t="shared" si="47"/>
        <v/>
      </c>
      <c r="K289" s="58" t="str">
        <f t="shared" si="48"/>
        <v/>
      </c>
      <c r="L289" s="58" t="str">
        <f t="shared" si="49"/>
        <v/>
      </c>
      <c r="M289" s="58" t="str">
        <f t="shared" si="50"/>
        <v/>
      </c>
      <c r="N289" s="33"/>
      <c r="O289" s="33"/>
      <c r="P289" s="106" t="str">
        <f t="shared" si="56"/>
        <v/>
      </c>
      <c r="Q289" s="156"/>
      <c r="R289" s="33">
        <v>0</v>
      </c>
      <c r="S289" s="156"/>
      <c r="T289" s="156"/>
      <c r="U289" s="63" t="str">
        <f t="shared" si="53"/>
        <v/>
      </c>
      <c r="V289" s="54" t="str">
        <f t="shared" si="54"/>
        <v/>
      </c>
      <c r="W289" s="79"/>
      <c r="X289" s="104"/>
      <c r="Y289" s="116" t="str">
        <f t="shared" si="51"/>
        <v/>
      </c>
      <c r="Z289" s="62" t="str">
        <f t="shared" si="55"/>
        <v/>
      </c>
    </row>
    <row r="290" spans="1:26" s="12" customFormat="1" ht="65.099999999999994" customHeight="1" thickBot="1" x14ac:dyDescent="0.25">
      <c r="A290" s="13" t="s">
        <v>69</v>
      </c>
      <c r="B290" s="2"/>
      <c r="C290" s="2"/>
      <c r="D290" s="166" t="str">
        <f t="shared" si="52"/>
        <v xml:space="preserve"> / </v>
      </c>
      <c r="E290" s="67">
        <v>281</v>
      </c>
      <c r="F290" s="53"/>
      <c r="G290" s="54" t="str">
        <f>IF('(c) Copyricht DQS Gruppe 2024'!$XFD$3="© D Q S B IT 2020",IF(F290&lt;&gt;"",VLOOKUP(F290,TMSAETZE,2,),""),"Copyright verletzt")</f>
        <v/>
      </c>
      <c r="H290" s="13"/>
      <c r="I290" s="57" t="str">
        <f t="shared" si="46"/>
        <v/>
      </c>
      <c r="J290" s="58" t="str">
        <f t="shared" si="47"/>
        <v/>
      </c>
      <c r="K290" s="58" t="str">
        <f t="shared" si="48"/>
        <v/>
      </c>
      <c r="L290" s="58" t="str">
        <f t="shared" si="49"/>
        <v/>
      </c>
      <c r="M290" s="58" t="str">
        <f t="shared" si="50"/>
        <v/>
      </c>
      <c r="N290" s="33"/>
      <c r="O290" s="33"/>
      <c r="P290" s="106" t="str">
        <f t="shared" si="56"/>
        <v/>
      </c>
      <c r="Q290" s="156"/>
      <c r="R290" s="33">
        <v>0</v>
      </c>
      <c r="S290" s="156"/>
      <c r="T290" s="156"/>
      <c r="U290" s="63" t="str">
        <f t="shared" si="53"/>
        <v/>
      </c>
      <c r="V290" s="54" t="str">
        <f t="shared" si="54"/>
        <v/>
      </c>
      <c r="W290" s="79"/>
      <c r="X290" s="104"/>
      <c r="Y290" s="116" t="str">
        <f t="shared" si="51"/>
        <v/>
      </c>
      <c r="Z290" s="62" t="str">
        <f t="shared" si="55"/>
        <v/>
      </c>
    </row>
    <row r="291" spans="1:26" s="12" customFormat="1" ht="65.099999999999994" customHeight="1" thickBot="1" x14ac:dyDescent="0.25">
      <c r="A291" s="13" t="s">
        <v>69</v>
      </c>
      <c r="B291" s="2"/>
      <c r="C291" s="2"/>
      <c r="D291" s="166" t="str">
        <f t="shared" si="52"/>
        <v xml:space="preserve"> / </v>
      </c>
      <c r="E291" s="67">
        <v>282</v>
      </c>
      <c r="F291" s="53"/>
      <c r="G291" s="54" t="str">
        <f>IF('(c) Copyricht DQS Gruppe 2024'!$XFD$3="© D Q S B IT 2020",IF(F291&lt;&gt;"",VLOOKUP(F291,TMSAETZE,2,),""),"Copyright verletzt")</f>
        <v/>
      </c>
      <c r="H291" s="13"/>
      <c r="I291" s="57" t="str">
        <f t="shared" si="46"/>
        <v/>
      </c>
      <c r="J291" s="58" t="str">
        <f t="shared" si="47"/>
        <v/>
      </c>
      <c r="K291" s="58" t="str">
        <f t="shared" si="48"/>
        <v/>
      </c>
      <c r="L291" s="58" t="str">
        <f t="shared" si="49"/>
        <v/>
      </c>
      <c r="M291" s="58" t="str">
        <f t="shared" si="50"/>
        <v/>
      </c>
      <c r="N291" s="33"/>
      <c r="O291" s="33"/>
      <c r="P291" s="106" t="str">
        <f t="shared" si="56"/>
        <v/>
      </c>
      <c r="Q291" s="156"/>
      <c r="R291" s="33">
        <v>0</v>
      </c>
      <c r="S291" s="156"/>
      <c r="T291" s="156"/>
      <c r="U291" s="63" t="str">
        <f t="shared" si="53"/>
        <v/>
      </c>
      <c r="V291" s="54" t="str">
        <f t="shared" si="54"/>
        <v/>
      </c>
      <c r="W291" s="79"/>
      <c r="X291" s="104"/>
      <c r="Y291" s="116" t="str">
        <f t="shared" si="51"/>
        <v/>
      </c>
      <c r="Z291" s="62" t="str">
        <f t="shared" si="55"/>
        <v/>
      </c>
    </row>
    <row r="292" spans="1:26" s="12" customFormat="1" ht="65.099999999999994" customHeight="1" thickBot="1" x14ac:dyDescent="0.25">
      <c r="A292" s="13" t="s">
        <v>69</v>
      </c>
      <c r="B292" s="2"/>
      <c r="C292" s="2"/>
      <c r="D292" s="166" t="str">
        <f t="shared" si="52"/>
        <v xml:space="preserve"> / </v>
      </c>
      <c r="E292" s="67">
        <v>283</v>
      </c>
      <c r="F292" s="53"/>
      <c r="G292" s="54" t="str">
        <f>IF('(c) Copyricht DQS Gruppe 2024'!$XFD$3="© D Q S B IT 2020",IF(F292&lt;&gt;"",VLOOKUP(F292,TMSAETZE,2,),""),"Copyright verletzt")</f>
        <v/>
      </c>
      <c r="H292" s="13"/>
      <c r="I292" s="57" t="str">
        <f t="shared" si="46"/>
        <v/>
      </c>
      <c r="J292" s="58" t="str">
        <f t="shared" si="47"/>
        <v/>
      </c>
      <c r="K292" s="58" t="str">
        <f t="shared" si="48"/>
        <v/>
      </c>
      <c r="L292" s="58" t="str">
        <f t="shared" si="49"/>
        <v/>
      </c>
      <c r="M292" s="58" t="str">
        <f t="shared" si="50"/>
        <v/>
      </c>
      <c r="N292" s="33"/>
      <c r="O292" s="33"/>
      <c r="P292" s="106" t="str">
        <f t="shared" si="56"/>
        <v/>
      </c>
      <c r="Q292" s="156"/>
      <c r="R292" s="33">
        <v>0</v>
      </c>
      <c r="S292" s="156"/>
      <c r="T292" s="156"/>
      <c r="U292" s="63" t="str">
        <f t="shared" si="53"/>
        <v/>
      </c>
      <c r="V292" s="54" t="str">
        <f t="shared" si="54"/>
        <v/>
      </c>
      <c r="W292" s="79"/>
      <c r="X292" s="104"/>
      <c r="Y292" s="116" t="str">
        <f t="shared" si="51"/>
        <v/>
      </c>
      <c r="Z292" s="62" t="str">
        <f t="shared" si="55"/>
        <v/>
      </c>
    </row>
    <row r="293" spans="1:26" s="12" customFormat="1" ht="65.099999999999994" customHeight="1" thickBot="1" x14ac:dyDescent="0.25">
      <c r="A293" s="13" t="s">
        <v>69</v>
      </c>
      <c r="B293" s="2"/>
      <c r="C293" s="2"/>
      <c r="D293" s="166" t="str">
        <f t="shared" si="52"/>
        <v xml:space="preserve"> / </v>
      </c>
      <c r="E293" s="67">
        <v>284</v>
      </c>
      <c r="F293" s="53"/>
      <c r="G293" s="54" t="str">
        <f>IF('(c) Copyricht DQS Gruppe 2024'!$XFD$3="© D Q S B IT 2020",IF(F293&lt;&gt;"",VLOOKUP(F293,TMSAETZE,2,),""),"Copyright verletzt")</f>
        <v/>
      </c>
      <c r="H293" s="13"/>
      <c r="I293" s="57" t="str">
        <f t="shared" si="46"/>
        <v/>
      </c>
      <c r="J293" s="58" t="str">
        <f t="shared" si="47"/>
        <v/>
      </c>
      <c r="K293" s="58" t="str">
        <f t="shared" si="48"/>
        <v/>
      </c>
      <c r="L293" s="58" t="str">
        <f t="shared" si="49"/>
        <v/>
      </c>
      <c r="M293" s="58" t="str">
        <f t="shared" si="50"/>
        <v/>
      </c>
      <c r="N293" s="33"/>
      <c r="O293" s="33"/>
      <c r="P293" s="106" t="str">
        <f t="shared" si="56"/>
        <v/>
      </c>
      <c r="Q293" s="156"/>
      <c r="R293" s="33">
        <v>0</v>
      </c>
      <c r="S293" s="156"/>
      <c r="T293" s="156"/>
      <c r="U293" s="63" t="str">
        <f t="shared" si="53"/>
        <v/>
      </c>
      <c r="V293" s="54" t="str">
        <f t="shared" si="54"/>
        <v/>
      </c>
      <c r="W293" s="79"/>
      <c r="X293" s="104"/>
      <c r="Y293" s="116" t="str">
        <f t="shared" si="51"/>
        <v/>
      </c>
      <c r="Z293" s="62" t="str">
        <f t="shared" si="55"/>
        <v/>
      </c>
    </row>
    <row r="294" spans="1:26" s="12" customFormat="1" ht="65.099999999999994" customHeight="1" thickBot="1" x14ac:dyDescent="0.25">
      <c r="A294" s="13" t="s">
        <v>69</v>
      </c>
      <c r="B294" s="2"/>
      <c r="C294" s="2"/>
      <c r="D294" s="166" t="str">
        <f t="shared" si="52"/>
        <v xml:space="preserve"> / </v>
      </c>
      <c r="E294" s="67">
        <v>285</v>
      </c>
      <c r="F294" s="53"/>
      <c r="G294" s="54" t="str">
        <f>IF('(c) Copyricht DQS Gruppe 2024'!$XFD$3="© D Q S B IT 2020",IF(F294&lt;&gt;"",VLOOKUP(F294,TMSAETZE,2,),""),"Copyright verletzt")</f>
        <v/>
      </c>
      <c r="H294" s="13"/>
      <c r="I294" s="57" t="str">
        <f t="shared" si="46"/>
        <v/>
      </c>
      <c r="J294" s="58" t="str">
        <f t="shared" si="47"/>
        <v/>
      </c>
      <c r="K294" s="58" t="str">
        <f t="shared" si="48"/>
        <v/>
      </c>
      <c r="L294" s="58" t="str">
        <f t="shared" si="49"/>
        <v/>
      </c>
      <c r="M294" s="58" t="str">
        <f t="shared" si="50"/>
        <v/>
      </c>
      <c r="N294" s="33"/>
      <c r="O294" s="33"/>
      <c r="P294" s="106" t="str">
        <f t="shared" si="56"/>
        <v/>
      </c>
      <c r="Q294" s="156"/>
      <c r="R294" s="33">
        <v>0</v>
      </c>
      <c r="S294" s="156"/>
      <c r="T294" s="156"/>
      <c r="U294" s="63" t="str">
        <f t="shared" si="53"/>
        <v/>
      </c>
      <c r="V294" s="54" t="str">
        <f t="shared" si="54"/>
        <v/>
      </c>
      <c r="W294" s="79"/>
      <c r="X294" s="104"/>
      <c r="Y294" s="116" t="str">
        <f t="shared" si="51"/>
        <v/>
      </c>
      <c r="Z294" s="62" t="str">
        <f t="shared" si="55"/>
        <v/>
      </c>
    </row>
    <row r="295" spans="1:26" s="12" customFormat="1" ht="65.099999999999994" customHeight="1" thickBot="1" x14ac:dyDescent="0.25">
      <c r="A295" s="13" t="s">
        <v>69</v>
      </c>
      <c r="B295" s="2"/>
      <c r="C295" s="2"/>
      <c r="D295" s="166" t="str">
        <f t="shared" si="52"/>
        <v xml:space="preserve"> / </v>
      </c>
      <c r="E295" s="67">
        <v>286</v>
      </c>
      <c r="F295" s="53"/>
      <c r="G295" s="54" t="str">
        <f>IF('(c) Copyricht DQS Gruppe 2024'!$XFD$3="© D Q S B IT 2020",IF(F295&lt;&gt;"",VLOOKUP(F295,TMSAETZE,2,),""),"Copyright verletzt")</f>
        <v/>
      </c>
      <c r="H295" s="13"/>
      <c r="I295" s="57" t="str">
        <f t="shared" si="46"/>
        <v/>
      </c>
      <c r="J295" s="58" t="str">
        <f t="shared" si="47"/>
        <v/>
      </c>
      <c r="K295" s="58" t="str">
        <f t="shared" si="48"/>
        <v/>
      </c>
      <c r="L295" s="58" t="str">
        <f t="shared" si="49"/>
        <v/>
      </c>
      <c r="M295" s="58" t="str">
        <f t="shared" si="50"/>
        <v/>
      </c>
      <c r="N295" s="33"/>
      <c r="O295" s="33"/>
      <c r="P295" s="106" t="str">
        <f t="shared" si="56"/>
        <v/>
      </c>
      <c r="Q295" s="156"/>
      <c r="R295" s="33">
        <v>0</v>
      </c>
      <c r="S295" s="156"/>
      <c r="T295" s="156"/>
      <c r="U295" s="63" t="str">
        <f t="shared" si="53"/>
        <v/>
      </c>
      <c r="V295" s="54" t="str">
        <f t="shared" si="54"/>
        <v/>
      </c>
      <c r="W295" s="79"/>
      <c r="X295" s="104"/>
      <c r="Y295" s="116" t="str">
        <f t="shared" si="51"/>
        <v/>
      </c>
      <c r="Z295" s="62" t="str">
        <f t="shared" si="55"/>
        <v/>
      </c>
    </row>
    <row r="296" spans="1:26" s="12" customFormat="1" ht="65.099999999999994" customHeight="1" thickBot="1" x14ac:dyDescent="0.25">
      <c r="A296" s="13" t="s">
        <v>69</v>
      </c>
      <c r="B296" s="2"/>
      <c r="C296" s="2"/>
      <c r="D296" s="166" t="str">
        <f t="shared" si="52"/>
        <v xml:space="preserve"> / </v>
      </c>
      <c r="E296" s="67">
        <v>287</v>
      </c>
      <c r="F296" s="53"/>
      <c r="G296" s="54" t="str">
        <f>IF('(c) Copyricht DQS Gruppe 2024'!$XFD$3="© D Q S B IT 2020",IF(F296&lt;&gt;"",VLOOKUP(F296,TMSAETZE,2,),""),"Copyright verletzt")</f>
        <v/>
      </c>
      <c r="H296" s="13"/>
      <c r="I296" s="57" t="str">
        <f t="shared" si="46"/>
        <v/>
      </c>
      <c r="J296" s="58" t="str">
        <f t="shared" si="47"/>
        <v/>
      </c>
      <c r="K296" s="58" t="str">
        <f t="shared" si="48"/>
        <v/>
      </c>
      <c r="L296" s="58" t="str">
        <f t="shared" si="49"/>
        <v/>
      </c>
      <c r="M296" s="58" t="str">
        <f t="shared" si="50"/>
        <v/>
      </c>
      <c r="N296" s="33"/>
      <c r="O296" s="33"/>
      <c r="P296" s="106" t="str">
        <f t="shared" si="56"/>
        <v/>
      </c>
      <c r="Q296" s="156"/>
      <c r="R296" s="33">
        <v>0</v>
      </c>
      <c r="S296" s="156"/>
      <c r="T296" s="156"/>
      <c r="U296" s="63" t="str">
        <f t="shared" si="53"/>
        <v/>
      </c>
      <c r="V296" s="54" t="str">
        <f t="shared" si="54"/>
        <v/>
      </c>
      <c r="W296" s="79"/>
      <c r="X296" s="104"/>
      <c r="Y296" s="116" t="str">
        <f t="shared" si="51"/>
        <v/>
      </c>
      <c r="Z296" s="62" t="str">
        <f t="shared" si="55"/>
        <v/>
      </c>
    </row>
    <row r="297" spans="1:26" s="12" customFormat="1" ht="65.099999999999994" customHeight="1" thickBot="1" x14ac:dyDescent="0.25">
      <c r="A297" s="13" t="s">
        <v>69</v>
      </c>
      <c r="B297" s="2"/>
      <c r="C297" s="2"/>
      <c r="D297" s="166" t="str">
        <f t="shared" si="52"/>
        <v xml:space="preserve"> / </v>
      </c>
      <c r="E297" s="67">
        <v>288</v>
      </c>
      <c r="F297" s="53"/>
      <c r="G297" s="54" t="str">
        <f>IF('(c) Copyricht DQS Gruppe 2024'!$XFD$3="© D Q S B IT 2020",IF(F297&lt;&gt;"",VLOOKUP(F297,TMSAETZE,2,),""),"Copyright verletzt")</f>
        <v/>
      </c>
      <c r="H297" s="13"/>
      <c r="I297" s="57" t="str">
        <f t="shared" si="46"/>
        <v/>
      </c>
      <c r="J297" s="58" t="str">
        <f t="shared" si="47"/>
        <v/>
      </c>
      <c r="K297" s="58" t="str">
        <f t="shared" si="48"/>
        <v/>
      </c>
      <c r="L297" s="58" t="str">
        <f t="shared" si="49"/>
        <v/>
      </c>
      <c r="M297" s="58" t="str">
        <f t="shared" si="50"/>
        <v/>
      </c>
      <c r="N297" s="33"/>
      <c r="O297" s="33"/>
      <c r="P297" s="106" t="str">
        <f t="shared" si="56"/>
        <v/>
      </c>
      <c r="Q297" s="156"/>
      <c r="R297" s="33">
        <v>0</v>
      </c>
      <c r="S297" s="156"/>
      <c r="T297" s="156"/>
      <c r="U297" s="63" t="str">
        <f t="shared" si="53"/>
        <v/>
      </c>
      <c r="V297" s="54" t="str">
        <f t="shared" si="54"/>
        <v/>
      </c>
      <c r="W297" s="79"/>
      <c r="X297" s="104"/>
      <c r="Y297" s="116" t="str">
        <f t="shared" si="51"/>
        <v/>
      </c>
      <c r="Z297" s="62" t="str">
        <f t="shared" si="55"/>
        <v/>
      </c>
    </row>
    <row r="298" spans="1:26" s="12" customFormat="1" ht="65.099999999999994" customHeight="1" thickBot="1" x14ac:dyDescent="0.25">
      <c r="A298" s="13" t="s">
        <v>69</v>
      </c>
      <c r="B298" s="2"/>
      <c r="C298" s="2"/>
      <c r="D298" s="166" t="str">
        <f t="shared" si="52"/>
        <v xml:space="preserve"> / </v>
      </c>
      <c r="E298" s="67">
        <v>289</v>
      </c>
      <c r="F298" s="53"/>
      <c r="G298" s="54" t="str">
        <f>IF('(c) Copyricht DQS Gruppe 2024'!$XFD$3="© D Q S B IT 2020",IF(F298&lt;&gt;"",VLOOKUP(F298,TMSAETZE,2,),""),"Copyright verletzt")</f>
        <v/>
      </c>
      <c r="H298" s="13"/>
      <c r="I298" s="57" t="str">
        <f t="shared" si="46"/>
        <v/>
      </c>
      <c r="J298" s="58" t="str">
        <f t="shared" si="47"/>
        <v/>
      </c>
      <c r="K298" s="58" t="str">
        <f t="shared" si="48"/>
        <v/>
      </c>
      <c r="L298" s="58" t="str">
        <f t="shared" si="49"/>
        <v/>
      </c>
      <c r="M298" s="58" t="str">
        <f t="shared" si="50"/>
        <v/>
      </c>
      <c r="N298" s="33"/>
      <c r="O298" s="33"/>
      <c r="P298" s="106" t="str">
        <f t="shared" si="56"/>
        <v/>
      </c>
      <c r="Q298" s="156"/>
      <c r="R298" s="33">
        <v>0</v>
      </c>
      <c r="S298" s="156"/>
      <c r="T298" s="156"/>
      <c r="U298" s="63" t="str">
        <f t="shared" si="53"/>
        <v/>
      </c>
      <c r="V298" s="54" t="str">
        <f t="shared" si="54"/>
        <v/>
      </c>
      <c r="W298" s="79"/>
      <c r="X298" s="104"/>
      <c r="Y298" s="116" t="str">
        <f t="shared" si="51"/>
        <v/>
      </c>
      <c r="Z298" s="62" t="str">
        <f t="shared" si="55"/>
        <v/>
      </c>
    </row>
    <row r="299" spans="1:26" s="12" customFormat="1" ht="65.099999999999994" customHeight="1" thickBot="1" x14ac:dyDescent="0.25">
      <c r="A299" s="13" t="s">
        <v>69</v>
      </c>
      <c r="B299" s="2"/>
      <c r="C299" s="2"/>
      <c r="D299" s="166" t="str">
        <f t="shared" si="52"/>
        <v xml:space="preserve"> / </v>
      </c>
      <c r="E299" s="67">
        <v>290</v>
      </c>
      <c r="F299" s="53"/>
      <c r="G299" s="54" t="str">
        <f>IF('(c) Copyricht DQS Gruppe 2024'!$XFD$3="© D Q S B IT 2020",IF(F299&lt;&gt;"",VLOOKUP(F299,TMSAETZE,2,),""),"Copyright verletzt")</f>
        <v/>
      </c>
      <c r="H299" s="13"/>
      <c r="I299" s="57" t="str">
        <f t="shared" si="46"/>
        <v/>
      </c>
      <c r="J299" s="58" t="str">
        <f t="shared" si="47"/>
        <v/>
      </c>
      <c r="K299" s="58" t="str">
        <f t="shared" si="48"/>
        <v/>
      </c>
      <c r="L299" s="58" t="str">
        <f t="shared" si="49"/>
        <v/>
      </c>
      <c r="M299" s="58" t="str">
        <f t="shared" si="50"/>
        <v/>
      </c>
      <c r="N299" s="33"/>
      <c r="O299" s="33"/>
      <c r="P299" s="106" t="str">
        <f t="shared" si="56"/>
        <v/>
      </c>
      <c r="Q299" s="156"/>
      <c r="R299" s="33">
        <v>0</v>
      </c>
      <c r="S299" s="156"/>
      <c r="T299" s="156"/>
      <c r="U299" s="63" t="str">
        <f t="shared" si="53"/>
        <v/>
      </c>
      <c r="V299" s="54" t="str">
        <f t="shared" si="54"/>
        <v/>
      </c>
      <c r="W299" s="79"/>
      <c r="X299" s="104"/>
      <c r="Y299" s="116" t="str">
        <f t="shared" si="51"/>
        <v/>
      </c>
      <c r="Z299" s="62" t="str">
        <f t="shared" si="55"/>
        <v/>
      </c>
    </row>
    <row r="300" spans="1:26" s="12" customFormat="1" ht="65.099999999999994" customHeight="1" thickBot="1" x14ac:dyDescent="0.25">
      <c r="A300" s="13" t="s">
        <v>69</v>
      </c>
      <c r="B300" s="2"/>
      <c r="C300" s="2"/>
      <c r="D300" s="166" t="str">
        <f t="shared" si="52"/>
        <v xml:space="preserve"> / </v>
      </c>
      <c r="E300" s="67">
        <v>291</v>
      </c>
      <c r="F300" s="53"/>
      <c r="G300" s="54" t="str">
        <f>IF('(c) Copyricht DQS Gruppe 2024'!$XFD$3="© D Q S B IT 2020",IF(F300&lt;&gt;"",VLOOKUP(F300,TMSAETZE,2,),""),"Copyright verletzt")</f>
        <v/>
      </c>
      <c r="H300" s="13"/>
      <c r="I300" s="57" t="str">
        <f t="shared" si="46"/>
        <v/>
      </c>
      <c r="J300" s="58" t="str">
        <f t="shared" si="47"/>
        <v/>
      </c>
      <c r="K300" s="58" t="str">
        <f t="shared" si="48"/>
        <v/>
      </c>
      <c r="L300" s="58" t="str">
        <f t="shared" si="49"/>
        <v/>
      </c>
      <c r="M300" s="58" t="str">
        <f t="shared" si="50"/>
        <v/>
      </c>
      <c r="N300" s="33"/>
      <c r="O300" s="33"/>
      <c r="P300" s="106" t="str">
        <f t="shared" si="56"/>
        <v/>
      </c>
      <c r="Q300" s="156"/>
      <c r="R300" s="33">
        <v>0</v>
      </c>
      <c r="S300" s="156"/>
      <c r="T300" s="156"/>
      <c r="U300" s="63" t="str">
        <f t="shared" si="53"/>
        <v/>
      </c>
      <c r="V300" s="54" t="str">
        <f t="shared" si="54"/>
        <v/>
      </c>
      <c r="W300" s="79"/>
      <c r="X300" s="104"/>
      <c r="Y300" s="116" t="str">
        <f t="shared" si="51"/>
        <v/>
      </c>
      <c r="Z300" s="62" t="str">
        <f t="shared" si="55"/>
        <v/>
      </c>
    </row>
    <row r="301" spans="1:26" s="12" customFormat="1" ht="65.099999999999994" customHeight="1" thickBot="1" x14ac:dyDescent="0.25">
      <c r="A301" s="13" t="s">
        <v>69</v>
      </c>
      <c r="B301" s="2"/>
      <c r="C301" s="2"/>
      <c r="D301" s="166" t="str">
        <f t="shared" si="52"/>
        <v xml:space="preserve"> / </v>
      </c>
      <c r="E301" s="67">
        <v>292</v>
      </c>
      <c r="F301" s="53"/>
      <c r="G301" s="54" t="str">
        <f>IF('(c) Copyricht DQS Gruppe 2024'!$XFD$3="© D Q S B IT 2020",IF(F301&lt;&gt;"",VLOOKUP(F301,TMSAETZE,2,),""),"Copyright verletzt")</f>
        <v/>
      </c>
      <c r="H301" s="13"/>
      <c r="I301" s="57" t="str">
        <f t="shared" si="46"/>
        <v/>
      </c>
      <c r="J301" s="58" t="str">
        <f t="shared" si="47"/>
        <v/>
      </c>
      <c r="K301" s="58" t="str">
        <f t="shared" si="48"/>
        <v/>
      </c>
      <c r="L301" s="58" t="str">
        <f t="shared" si="49"/>
        <v/>
      </c>
      <c r="M301" s="58" t="str">
        <f t="shared" si="50"/>
        <v/>
      </c>
      <c r="N301" s="33"/>
      <c r="O301" s="33"/>
      <c r="P301" s="106" t="str">
        <f t="shared" si="56"/>
        <v/>
      </c>
      <c r="Q301" s="156"/>
      <c r="R301" s="33">
        <v>0</v>
      </c>
      <c r="S301" s="156"/>
      <c r="T301" s="156"/>
      <c r="U301" s="63" t="str">
        <f t="shared" si="53"/>
        <v/>
      </c>
      <c r="V301" s="54" t="str">
        <f t="shared" si="54"/>
        <v/>
      </c>
      <c r="W301" s="79"/>
      <c r="X301" s="104"/>
      <c r="Y301" s="116" t="str">
        <f t="shared" si="51"/>
        <v/>
      </c>
      <c r="Z301" s="62" t="str">
        <f t="shared" si="55"/>
        <v/>
      </c>
    </row>
    <row r="302" spans="1:26" s="12" customFormat="1" ht="65.099999999999994" customHeight="1" thickBot="1" x14ac:dyDescent="0.25">
      <c r="A302" s="13" t="s">
        <v>69</v>
      </c>
      <c r="B302" s="2"/>
      <c r="C302" s="2"/>
      <c r="D302" s="166" t="str">
        <f t="shared" si="52"/>
        <v xml:space="preserve"> / </v>
      </c>
      <c r="E302" s="67">
        <v>293</v>
      </c>
      <c r="F302" s="53"/>
      <c r="G302" s="54" t="str">
        <f>IF('(c) Copyricht DQS Gruppe 2024'!$XFD$3="© D Q S B IT 2020",IF(F302&lt;&gt;"",VLOOKUP(F302,TMSAETZE,2,),""),"Copyright verletzt")</f>
        <v/>
      </c>
      <c r="H302" s="13"/>
      <c r="I302" s="57" t="str">
        <f t="shared" si="46"/>
        <v/>
      </c>
      <c r="J302" s="58" t="str">
        <f t="shared" si="47"/>
        <v/>
      </c>
      <c r="K302" s="58" t="str">
        <f t="shared" si="48"/>
        <v/>
      </c>
      <c r="L302" s="58" t="str">
        <f t="shared" si="49"/>
        <v/>
      </c>
      <c r="M302" s="58" t="str">
        <f t="shared" si="50"/>
        <v/>
      </c>
      <c r="N302" s="33"/>
      <c r="O302" s="33"/>
      <c r="P302" s="106" t="str">
        <f t="shared" si="56"/>
        <v/>
      </c>
      <c r="Q302" s="156"/>
      <c r="R302" s="33">
        <v>0</v>
      </c>
      <c r="S302" s="156"/>
      <c r="T302" s="156"/>
      <c r="U302" s="63" t="str">
        <f t="shared" si="53"/>
        <v/>
      </c>
      <c r="V302" s="54" t="str">
        <f t="shared" si="54"/>
        <v/>
      </c>
      <c r="W302" s="79"/>
      <c r="X302" s="104"/>
      <c r="Y302" s="116" t="str">
        <f t="shared" si="51"/>
        <v/>
      </c>
      <c r="Z302" s="62" t="str">
        <f t="shared" si="55"/>
        <v/>
      </c>
    </row>
    <row r="303" spans="1:26" s="12" customFormat="1" ht="65.099999999999994" customHeight="1" thickBot="1" x14ac:dyDescent="0.25">
      <c r="A303" s="13" t="s">
        <v>69</v>
      </c>
      <c r="B303" s="2"/>
      <c r="C303" s="2"/>
      <c r="D303" s="166" t="str">
        <f t="shared" si="52"/>
        <v xml:space="preserve"> / </v>
      </c>
      <c r="E303" s="67">
        <v>294</v>
      </c>
      <c r="F303" s="53"/>
      <c r="G303" s="54" t="str">
        <f>IF('(c) Copyricht DQS Gruppe 2024'!$XFD$3="© D Q S B IT 2020",IF(F303&lt;&gt;"",VLOOKUP(F303,TMSAETZE,2,),""),"Copyright verletzt")</f>
        <v/>
      </c>
      <c r="H303" s="13"/>
      <c r="I303" s="57" t="str">
        <f t="shared" si="46"/>
        <v/>
      </c>
      <c r="J303" s="58" t="str">
        <f t="shared" si="47"/>
        <v/>
      </c>
      <c r="K303" s="58" t="str">
        <f t="shared" si="48"/>
        <v/>
      </c>
      <c r="L303" s="58" t="str">
        <f t="shared" si="49"/>
        <v/>
      </c>
      <c r="M303" s="58" t="str">
        <f t="shared" si="50"/>
        <v/>
      </c>
      <c r="N303" s="33"/>
      <c r="O303" s="33"/>
      <c r="P303" s="106" t="str">
        <f t="shared" si="56"/>
        <v/>
      </c>
      <c r="Q303" s="156"/>
      <c r="R303" s="33">
        <v>0</v>
      </c>
      <c r="S303" s="156"/>
      <c r="T303" s="156"/>
      <c r="U303" s="63" t="str">
        <f t="shared" si="53"/>
        <v/>
      </c>
      <c r="V303" s="54" t="str">
        <f t="shared" si="54"/>
        <v/>
      </c>
      <c r="W303" s="79"/>
      <c r="X303" s="104"/>
      <c r="Y303" s="116" t="str">
        <f t="shared" si="51"/>
        <v/>
      </c>
      <c r="Z303" s="62" t="str">
        <f t="shared" si="55"/>
        <v/>
      </c>
    </row>
    <row r="304" spans="1:26" s="12" customFormat="1" ht="65.099999999999994" customHeight="1" thickBot="1" x14ac:dyDescent="0.25">
      <c r="A304" s="13" t="s">
        <v>69</v>
      </c>
      <c r="B304" s="2"/>
      <c r="C304" s="2"/>
      <c r="D304" s="166" t="str">
        <f t="shared" si="52"/>
        <v xml:space="preserve"> / </v>
      </c>
      <c r="E304" s="67">
        <v>295</v>
      </c>
      <c r="F304" s="53"/>
      <c r="G304" s="54" t="str">
        <f>IF('(c) Copyricht DQS Gruppe 2024'!$XFD$3="© D Q S B IT 2020",IF(F304&lt;&gt;"",VLOOKUP(F304,TMSAETZE,2,),""),"Copyright verletzt")</f>
        <v/>
      </c>
      <c r="H304" s="13"/>
      <c r="I304" s="57" t="str">
        <f t="shared" si="46"/>
        <v/>
      </c>
      <c r="J304" s="58" t="str">
        <f t="shared" si="47"/>
        <v/>
      </c>
      <c r="K304" s="58" t="str">
        <f t="shared" si="48"/>
        <v/>
      </c>
      <c r="L304" s="58" t="str">
        <f t="shared" si="49"/>
        <v/>
      </c>
      <c r="M304" s="58" t="str">
        <f t="shared" si="50"/>
        <v/>
      </c>
      <c r="N304" s="33"/>
      <c r="O304" s="33"/>
      <c r="P304" s="106" t="str">
        <f t="shared" si="56"/>
        <v/>
      </c>
      <c r="Q304" s="156"/>
      <c r="R304" s="33">
        <v>0</v>
      </c>
      <c r="S304" s="156"/>
      <c r="T304" s="156"/>
      <c r="U304" s="63" t="str">
        <f t="shared" si="53"/>
        <v/>
      </c>
      <c r="V304" s="54" t="str">
        <f t="shared" si="54"/>
        <v/>
      </c>
      <c r="W304" s="79"/>
      <c r="X304" s="104"/>
      <c r="Y304" s="116" t="str">
        <f t="shared" si="51"/>
        <v/>
      </c>
      <c r="Z304" s="62" t="str">
        <f t="shared" si="55"/>
        <v/>
      </c>
    </row>
    <row r="305" spans="1:26" s="12" customFormat="1" ht="65.099999999999994" customHeight="1" thickBot="1" x14ac:dyDescent="0.25">
      <c r="A305" s="13" t="s">
        <v>69</v>
      </c>
      <c r="B305" s="2"/>
      <c r="C305" s="2"/>
      <c r="D305" s="166" t="str">
        <f t="shared" si="52"/>
        <v xml:space="preserve"> / </v>
      </c>
      <c r="E305" s="67">
        <v>296</v>
      </c>
      <c r="F305" s="53"/>
      <c r="G305" s="54" t="str">
        <f>IF('(c) Copyricht DQS Gruppe 2024'!$XFD$3="© D Q S B IT 2020",IF(F305&lt;&gt;"",VLOOKUP(F305,TMSAETZE,2,),""),"Copyright verletzt")</f>
        <v/>
      </c>
      <c r="H305" s="13"/>
      <c r="I305" s="57" t="str">
        <f t="shared" si="46"/>
        <v/>
      </c>
      <c r="J305" s="58" t="str">
        <f t="shared" si="47"/>
        <v/>
      </c>
      <c r="K305" s="58" t="str">
        <f t="shared" si="48"/>
        <v/>
      </c>
      <c r="L305" s="58" t="str">
        <f t="shared" si="49"/>
        <v/>
      </c>
      <c r="M305" s="58" t="str">
        <f t="shared" si="50"/>
        <v/>
      </c>
      <c r="N305" s="33"/>
      <c r="O305" s="33"/>
      <c r="P305" s="106" t="str">
        <f t="shared" si="56"/>
        <v/>
      </c>
      <c r="Q305" s="156"/>
      <c r="R305" s="33">
        <v>0</v>
      </c>
      <c r="S305" s="156"/>
      <c r="T305" s="156"/>
      <c r="U305" s="63" t="str">
        <f t="shared" si="53"/>
        <v/>
      </c>
      <c r="V305" s="54" t="str">
        <f t="shared" si="54"/>
        <v/>
      </c>
      <c r="W305" s="79"/>
      <c r="X305" s="104"/>
      <c r="Y305" s="116" t="str">
        <f t="shared" si="51"/>
        <v/>
      </c>
      <c r="Z305" s="62" t="str">
        <f t="shared" si="55"/>
        <v/>
      </c>
    </row>
    <row r="306" spans="1:26" s="12" customFormat="1" ht="65.099999999999994" customHeight="1" thickBot="1" x14ac:dyDescent="0.25">
      <c r="A306" s="13" t="s">
        <v>69</v>
      </c>
      <c r="B306" s="2"/>
      <c r="C306" s="2"/>
      <c r="D306" s="166" t="str">
        <f t="shared" si="52"/>
        <v xml:space="preserve"> / </v>
      </c>
      <c r="E306" s="67">
        <v>297</v>
      </c>
      <c r="F306" s="53"/>
      <c r="G306" s="54" t="str">
        <f>IF('(c) Copyricht DQS Gruppe 2024'!$XFD$3="© D Q S B IT 2020",IF(F306&lt;&gt;"",VLOOKUP(F306,TMSAETZE,2,),""),"Copyright verletzt")</f>
        <v/>
      </c>
      <c r="H306" s="13"/>
      <c r="I306" s="57" t="str">
        <f t="shared" si="46"/>
        <v/>
      </c>
      <c r="J306" s="58" t="str">
        <f t="shared" si="47"/>
        <v/>
      </c>
      <c r="K306" s="58" t="str">
        <f t="shared" si="48"/>
        <v/>
      </c>
      <c r="L306" s="58" t="str">
        <f t="shared" si="49"/>
        <v/>
      </c>
      <c r="M306" s="58" t="str">
        <f t="shared" si="50"/>
        <v/>
      </c>
      <c r="N306" s="33"/>
      <c r="O306" s="33"/>
      <c r="P306" s="106" t="str">
        <f t="shared" si="56"/>
        <v/>
      </c>
      <c r="Q306" s="156"/>
      <c r="R306" s="33">
        <v>0</v>
      </c>
      <c r="S306" s="156"/>
      <c r="T306" s="156"/>
      <c r="U306" s="63" t="str">
        <f t="shared" si="53"/>
        <v/>
      </c>
      <c r="V306" s="54" t="str">
        <f t="shared" si="54"/>
        <v/>
      </c>
      <c r="W306" s="79"/>
      <c r="X306" s="104"/>
      <c r="Y306" s="116" t="str">
        <f t="shared" si="51"/>
        <v/>
      </c>
      <c r="Z306" s="62" t="str">
        <f t="shared" si="55"/>
        <v/>
      </c>
    </row>
    <row r="307" spans="1:26" s="12" customFormat="1" ht="65.099999999999994" customHeight="1" thickBot="1" x14ac:dyDescent="0.25">
      <c r="A307" s="13" t="s">
        <v>69</v>
      </c>
      <c r="B307" s="2"/>
      <c r="C307" s="2"/>
      <c r="D307" s="166" t="str">
        <f t="shared" si="52"/>
        <v xml:space="preserve"> / </v>
      </c>
      <c r="E307" s="67">
        <v>298</v>
      </c>
      <c r="F307" s="53"/>
      <c r="G307" s="54" t="str">
        <f>IF('(c) Copyricht DQS Gruppe 2024'!$XFD$3="© D Q S B IT 2020",IF(F307&lt;&gt;"",VLOOKUP(F307,TMSAETZE,2,),""),"Copyright verletzt")</f>
        <v/>
      </c>
      <c r="H307" s="13"/>
      <c r="I307" s="57" t="str">
        <f t="shared" si="46"/>
        <v/>
      </c>
      <c r="J307" s="58" t="str">
        <f t="shared" si="47"/>
        <v/>
      </c>
      <c r="K307" s="58" t="str">
        <f t="shared" si="48"/>
        <v/>
      </c>
      <c r="L307" s="58" t="str">
        <f t="shared" si="49"/>
        <v/>
      </c>
      <c r="M307" s="58" t="str">
        <f t="shared" si="50"/>
        <v/>
      </c>
      <c r="N307" s="33"/>
      <c r="O307" s="33"/>
      <c r="P307" s="106" t="str">
        <f t="shared" si="56"/>
        <v/>
      </c>
      <c r="Q307" s="156"/>
      <c r="R307" s="33">
        <v>0</v>
      </c>
      <c r="S307" s="156"/>
      <c r="T307" s="156"/>
      <c r="U307" s="63" t="str">
        <f t="shared" si="53"/>
        <v/>
      </c>
      <c r="V307" s="54" t="str">
        <f t="shared" si="54"/>
        <v/>
      </c>
      <c r="W307" s="79"/>
      <c r="X307" s="104"/>
      <c r="Y307" s="116" t="str">
        <f t="shared" si="51"/>
        <v/>
      </c>
      <c r="Z307" s="62" t="str">
        <f t="shared" si="55"/>
        <v/>
      </c>
    </row>
    <row r="308" spans="1:26" s="12" customFormat="1" ht="65.099999999999994" customHeight="1" thickBot="1" x14ac:dyDescent="0.25">
      <c r="A308" s="13" t="s">
        <v>69</v>
      </c>
      <c r="B308" s="2"/>
      <c r="C308" s="2"/>
      <c r="D308" s="166" t="str">
        <f t="shared" si="52"/>
        <v xml:space="preserve"> / </v>
      </c>
      <c r="E308" s="67">
        <v>299</v>
      </c>
      <c r="F308" s="53"/>
      <c r="G308" s="54" t="str">
        <f>IF('(c) Copyricht DQS Gruppe 2024'!$XFD$3="© D Q S B IT 2020",IF(F308&lt;&gt;"",VLOOKUP(F308,TMSAETZE,2,),""),"Copyright verletzt")</f>
        <v/>
      </c>
      <c r="H308" s="13"/>
      <c r="I308" s="57" t="str">
        <f t="shared" si="46"/>
        <v/>
      </c>
      <c r="J308" s="58" t="str">
        <f t="shared" si="47"/>
        <v/>
      </c>
      <c r="K308" s="58" t="str">
        <f t="shared" si="48"/>
        <v/>
      </c>
      <c r="L308" s="58" t="str">
        <f t="shared" si="49"/>
        <v/>
      </c>
      <c r="M308" s="58" t="str">
        <f t="shared" si="50"/>
        <v/>
      </c>
      <c r="N308" s="33"/>
      <c r="O308" s="33"/>
      <c r="P308" s="106" t="str">
        <f t="shared" si="56"/>
        <v/>
      </c>
      <c r="Q308" s="156"/>
      <c r="R308" s="33">
        <v>0</v>
      </c>
      <c r="S308" s="156"/>
      <c r="T308" s="156"/>
      <c r="U308" s="63" t="str">
        <f t="shared" si="53"/>
        <v/>
      </c>
      <c r="V308" s="54" t="str">
        <f t="shared" si="54"/>
        <v/>
      </c>
      <c r="W308" s="79"/>
      <c r="X308" s="104"/>
      <c r="Y308" s="116" t="str">
        <f t="shared" si="51"/>
        <v/>
      </c>
      <c r="Z308" s="62" t="str">
        <f t="shared" si="55"/>
        <v/>
      </c>
    </row>
    <row r="309" spans="1:26" s="12" customFormat="1" ht="65.099999999999994" customHeight="1" thickBot="1" x14ac:dyDescent="0.25">
      <c r="A309" s="13" t="s">
        <v>69</v>
      </c>
      <c r="B309" s="2"/>
      <c r="C309" s="2"/>
      <c r="D309" s="166" t="str">
        <f t="shared" si="52"/>
        <v xml:space="preserve"> / </v>
      </c>
      <c r="E309" s="67">
        <v>300</v>
      </c>
      <c r="F309" s="53"/>
      <c r="G309" s="54" t="str">
        <f>IF('(c) Copyricht DQS Gruppe 2024'!$XFD$3="© D Q S B IT 2020",IF(F309&lt;&gt;"",VLOOKUP(F309,TMSAETZE,2,),""),"Copyright verletzt")</f>
        <v/>
      </c>
      <c r="H309" s="13"/>
      <c r="I309" s="57" t="str">
        <f t="shared" si="46"/>
        <v/>
      </c>
      <c r="J309" s="58" t="str">
        <f t="shared" si="47"/>
        <v/>
      </c>
      <c r="K309" s="58" t="str">
        <f t="shared" si="48"/>
        <v/>
      </c>
      <c r="L309" s="58" t="str">
        <f t="shared" si="49"/>
        <v/>
      </c>
      <c r="M309" s="58" t="str">
        <f t="shared" si="50"/>
        <v/>
      </c>
      <c r="N309" s="33"/>
      <c r="O309" s="33"/>
      <c r="P309" s="106" t="str">
        <f t="shared" si="56"/>
        <v/>
      </c>
      <c r="Q309" s="156"/>
      <c r="R309" s="33">
        <v>0</v>
      </c>
      <c r="S309" s="156"/>
      <c r="T309" s="156"/>
      <c r="U309" s="63" t="str">
        <f t="shared" si="53"/>
        <v/>
      </c>
      <c r="V309" s="54" t="str">
        <f t="shared" si="54"/>
        <v/>
      </c>
      <c r="W309" s="79"/>
      <c r="X309" s="104"/>
      <c r="Y309" s="116" t="str">
        <f t="shared" si="51"/>
        <v/>
      </c>
      <c r="Z309" s="62" t="str">
        <f t="shared" si="55"/>
        <v/>
      </c>
    </row>
    <row r="310" spans="1:26" s="12" customFormat="1" ht="65.099999999999994" customHeight="1" thickBot="1" x14ac:dyDescent="0.25">
      <c r="A310" s="13" t="s">
        <v>69</v>
      </c>
      <c r="B310" s="2"/>
      <c r="C310" s="2"/>
      <c r="D310" s="166" t="str">
        <f t="shared" si="52"/>
        <v xml:space="preserve"> / </v>
      </c>
      <c r="E310" s="67">
        <v>301</v>
      </c>
      <c r="F310" s="53"/>
      <c r="G310" s="54" t="str">
        <f>IF('(c) Copyricht DQS Gruppe 2024'!$XFD$3="© D Q S B IT 2020",IF(F310&lt;&gt;"",VLOOKUP(F310,TMSAETZE,2,),""),"Copyright verletzt")</f>
        <v/>
      </c>
      <c r="H310" s="13"/>
      <c r="I310" s="57" t="str">
        <f t="shared" si="46"/>
        <v/>
      </c>
      <c r="J310" s="58" t="str">
        <f t="shared" si="47"/>
        <v/>
      </c>
      <c r="K310" s="58" t="str">
        <f t="shared" si="48"/>
        <v/>
      </c>
      <c r="L310" s="58" t="str">
        <f t="shared" si="49"/>
        <v/>
      </c>
      <c r="M310" s="58" t="str">
        <f t="shared" si="50"/>
        <v/>
      </c>
      <c r="N310" s="33"/>
      <c r="O310" s="33"/>
      <c r="P310" s="106" t="str">
        <f t="shared" si="56"/>
        <v/>
      </c>
      <c r="Q310" s="156"/>
      <c r="R310" s="33">
        <v>0</v>
      </c>
      <c r="S310" s="156"/>
      <c r="T310" s="156"/>
      <c r="U310" s="63" t="str">
        <f t="shared" si="53"/>
        <v/>
      </c>
      <c r="V310" s="54" t="str">
        <f t="shared" si="54"/>
        <v/>
      </c>
      <c r="W310" s="79"/>
      <c r="X310" s="104"/>
      <c r="Y310" s="116" t="str">
        <f t="shared" si="51"/>
        <v/>
      </c>
      <c r="Z310" s="62" t="str">
        <f t="shared" si="55"/>
        <v/>
      </c>
    </row>
    <row r="311" spans="1:26" s="12" customFormat="1" ht="65.099999999999994" customHeight="1" thickBot="1" x14ac:dyDescent="0.25">
      <c r="A311" s="13" t="s">
        <v>69</v>
      </c>
      <c r="B311" s="2"/>
      <c r="C311" s="2"/>
      <c r="D311" s="166" t="str">
        <f t="shared" si="52"/>
        <v xml:space="preserve"> / </v>
      </c>
      <c r="E311" s="67">
        <v>302</v>
      </c>
      <c r="F311" s="53"/>
      <c r="G311" s="54" t="str">
        <f>IF('(c) Copyricht DQS Gruppe 2024'!$XFD$3="© D Q S B IT 2020",IF(F311&lt;&gt;"",VLOOKUP(F311,TMSAETZE,2,),""),"Copyright verletzt")</f>
        <v/>
      </c>
      <c r="H311" s="13"/>
      <c r="I311" s="57" t="str">
        <f t="shared" si="46"/>
        <v/>
      </c>
      <c r="J311" s="58" t="str">
        <f t="shared" si="47"/>
        <v/>
      </c>
      <c r="K311" s="58" t="str">
        <f t="shared" si="48"/>
        <v/>
      </c>
      <c r="L311" s="58" t="str">
        <f t="shared" si="49"/>
        <v/>
      </c>
      <c r="M311" s="58" t="str">
        <f t="shared" si="50"/>
        <v/>
      </c>
      <c r="N311" s="33"/>
      <c r="O311" s="33"/>
      <c r="P311" s="106" t="str">
        <f t="shared" si="56"/>
        <v/>
      </c>
      <c r="Q311" s="156"/>
      <c r="R311" s="33">
        <v>0</v>
      </c>
      <c r="S311" s="156"/>
      <c r="T311" s="156"/>
      <c r="U311" s="63" t="str">
        <f t="shared" si="53"/>
        <v/>
      </c>
      <c r="V311" s="54" t="str">
        <f t="shared" si="54"/>
        <v/>
      </c>
      <c r="W311" s="79"/>
      <c r="X311" s="104"/>
      <c r="Y311" s="116" t="str">
        <f t="shared" si="51"/>
        <v/>
      </c>
      <c r="Z311" s="62" t="str">
        <f t="shared" si="55"/>
        <v/>
      </c>
    </row>
    <row r="312" spans="1:26" s="12" customFormat="1" ht="65.099999999999994" customHeight="1" thickBot="1" x14ac:dyDescent="0.25">
      <c r="A312" s="13" t="s">
        <v>69</v>
      </c>
      <c r="B312" s="2"/>
      <c r="C312" s="2"/>
      <c r="D312" s="166" t="str">
        <f t="shared" si="52"/>
        <v xml:space="preserve"> / </v>
      </c>
      <c r="E312" s="67">
        <v>303</v>
      </c>
      <c r="F312" s="53"/>
      <c r="G312" s="54" t="str">
        <f>IF('(c) Copyricht DQS Gruppe 2024'!$XFD$3="© D Q S B IT 2020",IF(F312&lt;&gt;"",VLOOKUP(F312,TMSAETZE,2,),""),"Copyright verletzt")</f>
        <v/>
      </c>
      <c r="H312" s="13"/>
      <c r="I312" s="57" t="str">
        <f t="shared" si="46"/>
        <v/>
      </c>
      <c r="J312" s="58" t="str">
        <f t="shared" si="47"/>
        <v/>
      </c>
      <c r="K312" s="58" t="str">
        <f t="shared" si="48"/>
        <v/>
      </c>
      <c r="L312" s="58" t="str">
        <f t="shared" si="49"/>
        <v/>
      </c>
      <c r="M312" s="58" t="str">
        <f t="shared" si="50"/>
        <v/>
      </c>
      <c r="N312" s="33"/>
      <c r="O312" s="33"/>
      <c r="P312" s="106" t="str">
        <f t="shared" si="56"/>
        <v/>
      </c>
      <c r="Q312" s="156"/>
      <c r="R312" s="33">
        <v>0</v>
      </c>
      <c r="S312" s="156"/>
      <c r="T312" s="156"/>
      <c r="U312" s="63" t="str">
        <f t="shared" si="53"/>
        <v/>
      </c>
      <c r="V312" s="54" t="str">
        <f t="shared" si="54"/>
        <v/>
      </c>
      <c r="W312" s="79"/>
      <c r="X312" s="104"/>
      <c r="Y312" s="116" t="str">
        <f t="shared" si="51"/>
        <v/>
      </c>
      <c r="Z312" s="62" t="str">
        <f t="shared" si="55"/>
        <v/>
      </c>
    </row>
    <row r="313" spans="1:26" s="12" customFormat="1" ht="65.099999999999994" customHeight="1" thickBot="1" x14ac:dyDescent="0.25">
      <c r="A313" s="13" t="s">
        <v>69</v>
      </c>
      <c r="B313" s="2"/>
      <c r="C313" s="2"/>
      <c r="D313" s="166" t="str">
        <f t="shared" si="52"/>
        <v xml:space="preserve"> / </v>
      </c>
      <c r="E313" s="67">
        <v>304</v>
      </c>
      <c r="F313" s="53"/>
      <c r="G313" s="54" t="str">
        <f>IF('(c) Copyricht DQS Gruppe 2024'!$XFD$3="© D Q S B IT 2020",IF(F313&lt;&gt;"",VLOOKUP(F313,TMSAETZE,2,),""),"Copyright verletzt")</f>
        <v/>
      </c>
      <c r="H313" s="13"/>
      <c r="I313" s="57" t="str">
        <f t="shared" si="46"/>
        <v/>
      </c>
      <c r="J313" s="58" t="str">
        <f t="shared" si="47"/>
        <v/>
      </c>
      <c r="K313" s="58" t="str">
        <f t="shared" si="48"/>
        <v/>
      </c>
      <c r="L313" s="58" t="str">
        <f t="shared" si="49"/>
        <v/>
      </c>
      <c r="M313" s="58" t="str">
        <f t="shared" si="50"/>
        <v/>
      </c>
      <c r="N313" s="33"/>
      <c r="O313" s="33"/>
      <c r="P313" s="106" t="str">
        <f t="shared" si="56"/>
        <v/>
      </c>
      <c r="Q313" s="156"/>
      <c r="R313" s="33">
        <v>0</v>
      </c>
      <c r="S313" s="156"/>
      <c r="T313" s="156"/>
      <c r="U313" s="63" t="str">
        <f t="shared" si="53"/>
        <v/>
      </c>
      <c r="V313" s="54" t="str">
        <f t="shared" si="54"/>
        <v/>
      </c>
      <c r="W313" s="79"/>
      <c r="X313" s="104"/>
      <c r="Y313" s="116" t="str">
        <f t="shared" si="51"/>
        <v/>
      </c>
      <c r="Z313" s="62" t="str">
        <f t="shared" si="55"/>
        <v/>
      </c>
    </row>
    <row r="314" spans="1:26" s="12" customFormat="1" ht="65.099999999999994" customHeight="1" thickBot="1" x14ac:dyDescent="0.25">
      <c r="A314" s="13" t="s">
        <v>69</v>
      </c>
      <c r="B314" s="2"/>
      <c r="C314" s="2"/>
      <c r="D314" s="166" t="str">
        <f t="shared" si="52"/>
        <v xml:space="preserve"> / </v>
      </c>
      <c r="E314" s="67">
        <v>305</v>
      </c>
      <c r="F314" s="53"/>
      <c r="G314" s="54" t="str">
        <f>IF('(c) Copyricht DQS Gruppe 2024'!$XFD$3="© D Q S B IT 2020",IF(F314&lt;&gt;"",VLOOKUP(F314,TMSAETZE,2,),""),"Copyright verletzt")</f>
        <v/>
      </c>
      <c r="H314" s="13"/>
      <c r="I314" s="57" t="str">
        <f t="shared" si="46"/>
        <v/>
      </c>
      <c r="J314" s="58" t="str">
        <f t="shared" si="47"/>
        <v/>
      </c>
      <c r="K314" s="58" t="str">
        <f t="shared" si="48"/>
        <v/>
      </c>
      <c r="L314" s="58" t="str">
        <f t="shared" si="49"/>
        <v/>
      </c>
      <c r="M314" s="58" t="str">
        <f t="shared" si="50"/>
        <v/>
      </c>
      <c r="N314" s="33"/>
      <c r="O314" s="33"/>
      <c r="P314" s="106" t="str">
        <f t="shared" si="56"/>
        <v/>
      </c>
      <c r="Q314" s="156"/>
      <c r="R314" s="33">
        <v>0</v>
      </c>
      <c r="S314" s="156"/>
      <c r="T314" s="156"/>
      <c r="U314" s="63" t="str">
        <f t="shared" si="53"/>
        <v/>
      </c>
      <c r="V314" s="54" t="str">
        <f t="shared" si="54"/>
        <v/>
      </c>
      <c r="W314" s="79"/>
      <c r="X314" s="104"/>
      <c r="Y314" s="116" t="str">
        <f t="shared" si="51"/>
        <v/>
      </c>
      <c r="Z314" s="62" t="str">
        <f t="shared" si="55"/>
        <v/>
      </c>
    </row>
    <row r="315" spans="1:26" s="12" customFormat="1" ht="65.099999999999994" customHeight="1" thickBot="1" x14ac:dyDescent="0.25">
      <c r="A315" s="13" t="s">
        <v>69</v>
      </c>
      <c r="B315" s="2"/>
      <c r="C315" s="2"/>
      <c r="D315" s="166" t="str">
        <f t="shared" si="52"/>
        <v xml:space="preserve"> / </v>
      </c>
      <c r="E315" s="67">
        <v>306</v>
      </c>
      <c r="F315" s="53"/>
      <c r="G315" s="54" t="str">
        <f>IF('(c) Copyricht DQS Gruppe 2024'!$XFD$3="© D Q S B IT 2020",IF(F315&lt;&gt;"",VLOOKUP(F315,TMSAETZE,2,),""),"Copyright verletzt")</f>
        <v/>
      </c>
      <c r="H315" s="13"/>
      <c r="I315" s="57" t="str">
        <f t="shared" si="46"/>
        <v/>
      </c>
      <c r="J315" s="58" t="str">
        <f t="shared" si="47"/>
        <v/>
      </c>
      <c r="K315" s="58" t="str">
        <f t="shared" si="48"/>
        <v/>
      </c>
      <c r="L315" s="58" t="str">
        <f t="shared" si="49"/>
        <v/>
      </c>
      <c r="M315" s="58" t="str">
        <f t="shared" si="50"/>
        <v/>
      </c>
      <c r="N315" s="33"/>
      <c r="O315" s="33"/>
      <c r="P315" s="106" t="str">
        <f t="shared" si="56"/>
        <v/>
      </c>
      <c r="Q315" s="156"/>
      <c r="R315" s="33">
        <v>0</v>
      </c>
      <c r="S315" s="156"/>
      <c r="T315" s="156"/>
      <c r="U315" s="63" t="str">
        <f t="shared" si="53"/>
        <v/>
      </c>
      <c r="V315" s="54" t="str">
        <f t="shared" si="54"/>
        <v/>
      </c>
      <c r="W315" s="79"/>
      <c r="X315" s="104"/>
      <c r="Y315" s="116" t="str">
        <f t="shared" si="51"/>
        <v/>
      </c>
      <c r="Z315" s="62" t="str">
        <f t="shared" si="55"/>
        <v/>
      </c>
    </row>
    <row r="316" spans="1:26" s="12" customFormat="1" ht="65.099999999999994" customHeight="1" thickBot="1" x14ac:dyDescent="0.25">
      <c r="A316" s="13" t="s">
        <v>69</v>
      </c>
      <c r="B316" s="2"/>
      <c r="C316" s="2"/>
      <c r="D316" s="166" t="str">
        <f t="shared" si="52"/>
        <v xml:space="preserve"> / </v>
      </c>
      <c r="E316" s="67">
        <v>307</v>
      </c>
      <c r="F316" s="53"/>
      <c r="G316" s="54" t="str">
        <f>IF('(c) Copyricht DQS Gruppe 2024'!$XFD$3="© D Q S B IT 2020",IF(F316&lt;&gt;"",VLOOKUP(F316,TMSAETZE,2,),""),"Copyright verletzt")</f>
        <v/>
      </c>
      <c r="H316" s="13"/>
      <c r="I316" s="57" t="str">
        <f t="shared" si="46"/>
        <v/>
      </c>
      <c r="J316" s="58" t="str">
        <f t="shared" si="47"/>
        <v/>
      </c>
      <c r="K316" s="58" t="str">
        <f t="shared" si="48"/>
        <v/>
      </c>
      <c r="L316" s="58" t="str">
        <f t="shared" si="49"/>
        <v/>
      </c>
      <c r="M316" s="58" t="str">
        <f t="shared" si="50"/>
        <v/>
      </c>
      <c r="N316" s="33"/>
      <c r="O316" s="33"/>
      <c r="P316" s="106" t="str">
        <f t="shared" si="56"/>
        <v/>
      </c>
      <c r="Q316" s="156"/>
      <c r="R316" s="33">
        <v>0</v>
      </c>
      <c r="S316" s="156"/>
      <c r="T316" s="156"/>
      <c r="U316" s="63" t="str">
        <f t="shared" si="53"/>
        <v/>
      </c>
      <c r="V316" s="54" t="str">
        <f t="shared" si="54"/>
        <v/>
      </c>
      <c r="W316" s="79"/>
      <c r="X316" s="104"/>
      <c r="Y316" s="116" t="str">
        <f t="shared" si="51"/>
        <v/>
      </c>
      <c r="Z316" s="62" t="str">
        <f t="shared" si="55"/>
        <v/>
      </c>
    </row>
    <row r="317" spans="1:26" s="12" customFormat="1" ht="65.099999999999994" customHeight="1" thickBot="1" x14ac:dyDescent="0.25">
      <c r="A317" s="13" t="s">
        <v>69</v>
      </c>
      <c r="B317" s="2"/>
      <c r="C317" s="2"/>
      <c r="D317" s="166" t="str">
        <f t="shared" si="52"/>
        <v xml:space="preserve"> / </v>
      </c>
      <c r="E317" s="67">
        <v>308</v>
      </c>
      <c r="F317" s="53"/>
      <c r="G317" s="54" t="str">
        <f>IF('(c) Copyricht DQS Gruppe 2024'!$XFD$3="© D Q S B IT 2020",IF(F317&lt;&gt;"",VLOOKUP(F317,TMSAETZE,2,),""),"Copyright verletzt")</f>
        <v/>
      </c>
      <c r="H317" s="13"/>
      <c r="I317" s="57" t="str">
        <f t="shared" si="46"/>
        <v/>
      </c>
      <c r="J317" s="58" t="str">
        <f t="shared" si="47"/>
        <v/>
      </c>
      <c r="K317" s="58" t="str">
        <f t="shared" si="48"/>
        <v/>
      </c>
      <c r="L317" s="58" t="str">
        <f t="shared" si="49"/>
        <v/>
      </c>
      <c r="M317" s="58" t="str">
        <f t="shared" si="50"/>
        <v/>
      </c>
      <c r="N317" s="33"/>
      <c r="O317" s="33"/>
      <c r="P317" s="106" t="str">
        <f t="shared" si="56"/>
        <v/>
      </c>
      <c r="Q317" s="156"/>
      <c r="R317" s="33">
        <v>0</v>
      </c>
      <c r="S317" s="156"/>
      <c r="T317" s="156"/>
      <c r="U317" s="63" t="str">
        <f t="shared" si="53"/>
        <v/>
      </c>
      <c r="V317" s="54" t="str">
        <f t="shared" si="54"/>
        <v/>
      </c>
      <c r="W317" s="79"/>
      <c r="X317" s="104"/>
      <c r="Y317" s="116" t="str">
        <f t="shared" si="51"/>
        <v/>
      </c>
      <c r="Z317" s="62" t="str">
        <f t="shared" si="55"/>
        <v/>
      </c>
    </row>
    <row r="318" spans="1:26" s="12" customFormat="1" ht="65.099999999999994" customHeight="1" thickBot="1" x14ac:dyDescent="0.25">
      <c r="A318" s="13" t="s">
        <v>69</v>
      </c>
      <c r="B318" s="2"/>
      <c r="C318" s="2"/>
      <c r="D318" s="166" t="str">
        <f t="shared" si="52"/>
        <v xml:space="preserve"> / </v>
      </c>
      <c r="E318" s="67">
        <v>309</v>
      </c>
      <c r="F318" s="53"/>
      <c r="G318" s="54" t="str">
        <f>IF('(c) Copyricht DQS Gruppe 2024'!$XFD$3="© D Q S B IT 2020",IF(F318&lt;&gt;"",VLOOKUP(F318,TMSAETZE,2,),""),"Copyright verletzt")</f>
        <v/>
      </c>
      <c r="H318" s="13"/>
      <c r="I318" s="57" t="str">
        <f t="shared" si="46"/>
        <v/>
      </c>
      <c r="J318" s="58" t="str">
        <f t="shared" si="47"/>
        <v/>
      </c>
      <c r="K318" s="58" t="str">
        <f t="shared" si="48"/>
        <v/>
      </c>
      <c r="L318" s="58" t="str">
        <f t="shared" si="49"/>
        <v/>
      </c>
      <c r="M318" s="58" t="str">
        <f t="shared" si="50"/>
        <v/>
      </c>
      <c r="N318" s="33"/>
      <c r="O318" s="33"/>
      <c r="P318" s="106" t="str">
        <f t="shared" si="56"/>
        <v/>
      </c>
      <c r="Q318" s="156"/>
      <c r="R318" s="33">
        <v>0</v>
      </c>
      <c r="S318" s="156"/>
      <c r="T318" s="156"/>
      <c r="U318" s="63" t="str">
        <f t="shared" si="53"/>
        <v/>
      </c>
      <c r="V318" s="54" t="str">
        <f t="shared" si="54"/>
        <v/>
      </c>
      <c r="W318" s="79"/>
      <c r="X318" s="104"/>
      <c r="Y318" s="116" t="str">
        <f t="shared" si="51"/>
        <v/>
      </c>
      <c r="Z318" s="62" t="str">
        <f t="shared" si="55"/>
        <v/>
      </c>
    </row>
    <row r="319" spans="1:26" s="12" customFormat="1" ht="65.099999999999994" customHeight="1" thickBot="1" x14ac:dyDescent="0.25">
      <c r="A319" s="13" t="s">
        <v>69</v>
      </c>
      <c r="B319" s="2"/>
      <c r="C319" s="2"/>
      <c r="D319" s="166" t="str">
        <f t="shared" si="52"/>
        <v xml:space="preserve"> / </v>
      </c>
      <c r="E319" s="67">
        <v>310</v>
      </c>
      <c r="F319" s="53"/>
      <c r="G319" s="54" t="str">
        <f>IF('(c) Copyricht DQS Gruppe 2024'!$XFD$3="© D Q S B IT 2020",IF(F319&lt;&gt;"",VLOOKUP(F319,TMSAETZE,2,),""),"Copyright verletzt")</f>
        <v/>
      </c>
      <c r="H319" s="13"/>
      <c r="I319" s="57" t="str">
        <f t="shared" si="46"/>
        <v/>
      </c>
      <c r="J319" s="58" t="str">
        <f t="shared" si="47"/>
        <v/>
      </c>
      <c r="K319" s="58" t="str">
        <f t="shared" si="48"/>
        <v/>
      </c>
      <c r="L319" s="58" t="str">
        <f t="shared" si="49"/>
        <v/>
      </c>
      <c r="M319" s="58" t="str">
        <f t="shared" si="50"/>
        <v/>
      </c>
      <c r="N319" s="33"/>
      <c r="O319" s="33"/>
      <c r="P319" s="106" t="str">
        <f t="shared" si="56"/>
        <v/>
      </c>
      <c r="Q319" s="156"/>
      <c r="R319" s="33">
        <v>0</v>
      </c>
      <c r="S319" s="156"/>
      <c r="T319" s="156"/>
      <c r="U319" s="63" t="str">
        <f t="shared" si="53"/>
        <v/>
      </c>
      <c r="V319" s="54" t="str">
        <f t="shared" si="54"/>
        <v/>
      </c>
      <c r="W319" s="79"/>
      <c r="X319" s="104"/>
      <c r="Y319" s="116" t="str">
        <f t="shared" si="51"/>
        <v/>
      </c>
      <c r="Z319" s="62" t="str">
        <f t="shared" si="55"/>
        <v/>
      </c>
    </row>
    <row r="320" spans="1:26" s="12" customFormat="1" ht="65.099999999999994" customHeight="1" thickBot="1" x14ac:dyDescent="0.25">
      <c r="A320" s="13" t="s">
        <v>69</v>
      </c>
      <c r="B320" s="2"/>
      <c r="C320" s="2"/>
      <c r="D320" s="166" t="str">
        <f t="shared" si="52"/>
        <v xml:space="preserve"> / </v>
      </c>
      <c r="E320" s="67">
        <v>311</v>
      </c>
      <c r="F320" s="53"/>
      <c r="G320" s="54" t="str">
        <f>IF('(c) Copyricht DQS Gruppe 2024'!$XFD$3="© D Q S B IT 2020",IF(F320&lt;&gt;"",VLOOKUP(F320,TMSAETZE,2,),""),"Copyright verletzt")</f>
        <v/>
      </c>
      <c r="H320" s="13"/>
      <c r="I320" s="57" t="str">
        <f t="shared" si="46"/>
        <v/>
      </c>
      <c r="J320" s="58" t="str">
        <f t="shared" si="47"/>
        <v/>
      </c>
      <c r="K320" s="58" t="str">
        <f t="shared" si="48"/>
        <v/>
      </c>
      <c r="L320" s="58" t="str">
        <f t="shared" si="49"/>
        <v/>
      </c>
      <c r="M320" s="58" t="str">
        <f t="shared" si="50"/>
        <v/>
      </c>
      <c r="N320" s="33"/>
      <c r="O320" s="33"/>
      <c r="P320" s="106" t="str">
        <f t="shared" si="56"/>
        <v/>
      </c>
      <c r="Q320" s="156"/>
      <c r="R320" s="33">
        <v>0</v>
      </c>
      <c r="S320" s="156"/>
      <c r="T320" s="156"/>
      <c r="U320" s="63" t="str">
        <f t="shared" si="53"/>
        <v/>
      </c>
      <c r="V320" s="54" t="str">
        <f t="shared" si="54"/>
        <v/>
      </c>
      <c r="W320" s="79"/>
      <c r="X320" s="104"/>
      <c r="Y320" s="116" t="str">
        <f t="shared" si="51"/>
        <v/>
      </c>
      <c r="Z320" s="62" t="str">
        <f t="shared" si="55"/>
        <v/>
      </c>
    </row>
    <row r="321" spans="1:26" s="12" customFormat="1" ht="65.099999999999994" customHeight="1" thickBot="1" x14ac:dyDescent="0.25">
      <c r="A321" s="13" t="s">
        <v>69</v>
      </c>
      <c r="B321" s="2"/>
      <c r="C321" s="2"/>
      <c r="D321" s="166" t="str">
        <f t="shared" si="52"/>
        <v xml:space="preserve"> / </v>
      </c>
      <c r="E321" s="67">
        <v>312</v>
      </c>
      <c r="F321" s="53"/>
      <c r="G321" s="54" t="str">
        <f>IF('(c) Copyricht DQS Gruppe 2024'!$XFD$3="© D Q S B IT 2020",IF(F321&lt;&gt;"",VLOOKUP(F321,TMSAETZE,2,),""),"Copyright verletzt")</f>
        <v/>
      </c>
      <c r="H321" s="13"/>
      <c r="I321" s="57" t="str">
        <f t="shared" si="46"/>
        <v/>
      </c>
      <c r="J321" s="58" t="str">
        <f t="shared" si="47"/>
        <v/>
      </c>
      <c r="K321" s="58" t="str">
        <f t="shared" si="48"/>
        <v/>
      </c>
      <c r="L321" s="58" t="str">
        <f t="shared" si="49"/>
        <v/>
      </c>
      <c r="M321" s="58" t="str">
        <f t="shared" si="50"/>
        <v/>
      </c>
      <c r="N321" s="33"/>
      <c r="O321" s="33"/>
      <c r="P321" s="106" t="str">
        <f t="shared" si="56"/>
        <v/>
      </c>
      <c r="Q321" s="156"/>
      <c r="R321" s="33">
        <v>0</v>
      </c>
      <c r="S321" s="156"/>
      <c r="T321" s="156"/>
      <c r="U321" s="63" t="str">
        <f t="shared" si="53"/>
        <v/>
      </c>
      <c r="V321" s="54" t="str">
        <f t="shared" si="54"/>
        <v/>
      </c>
      <c r="W321" s="79"/>
      <c r="X321" s="104"/>
      <c r="Y321" s="116" t="str">
        <f t="shared" si="51"/>
        <v/>
      </c>
      <c r="Z321" s="62" t="str">
        <f t="shared" si="55"/>
        <v/>
      </c>
    </row>
    <row r="322" spans="1:26" s="12" customFormat="1" ht="65.099999999999994" customHeight="1" thickBot="1" x14ac:dyDescent="0.25">
      <c r="A322" s="13" t="s">
        <v>69</v>
      </c>
      <c r="B322" s="2"/>
      <c r="C322" s="2"/>
      <c r="D322" s="166" t="str">
        <f t="shared" si="52"/>
        <v xml:space="preserve"> / </v>
      </c>
      <c r="E322" s="67">
        <v>313</v>
      </c>
      <c r="F322" s="53"/>
      <c r="G322" s="54" t="str">
        <f>IF('(c) Copyricht DQS Gruppe 2024'!$XFD$3="© D Q S B IT 2020",IF(F322&lt;&gt;"",VLOOKUP(F322,TMSAETZE,2,),""),"Copyright verletzt")</f>
        <v/>
      </c>
      <c r="H322" s="13"/>
      <c r="I322" s="57" t="str">
        <f t="shared" si="46"/>
        <v/>
      </c>
      <c r="J322" s="58" t="str">
        <f t="shared" si="47"/>
        <v/>
      </c>
      <c r="K322" s="58" t="str">
        <f t="shared" si="48"/>
        <v/>
      </c>
      <c r="L322" s="58" t="str">
        <f t="shared" si="49"/>
        <v/>
      </c>
      <c r="M322" s="58" t="str">
        <f t="shared" si="50"/>
        <v/>
      </c>
      <c r="N322" s="33"/>
      <c r="O322" s="33"/>
      <c r="P322" s="106" t="str">
        <f t="shared" si="56"/>
        <v/>
      </c>
      <c r="Q322" s="156"/>
      <c r="R322" s="33">
        <v>0</v>
      </c>
      <c r="S322" s="156"/>
      <c r="T322" s="156"/>
      <c r="U322" s="63" t="str">
        <f t="shared" si="53"/>
        <v/>
      </c>
      <c r="V322" s="54" t="str">
        <f t="shared" si="54"/>
        <v/>
      </c>
      <c r="W322" s="79"/>
      <c r="X322" s="104"/>
      <c r="Y322" s="116" t="str">
        <f t="shared" si="51"/>
        <v/>
      </c>
      <c r="Z322" s="62" t="str">
        <f t="shared" si="55"/>
        <v/>
      </c>
    </row>
    <row r="323" spans="1:26" s="12" customFormat="1" ht="65.099999999999994" customHeight="1" thickBot="1" x14ac:dyDescent="0.25">
      <c r="A323" s="13" t="s">
        <v>69</v>
      </c>
      <c r="B323" s="2"/>
      <c r="C323" s="2"/>
      <c r="D323" s="166" t="str">
        <f t="shared" si="52"/>
        <v xml:space="preserve"> / </v>
      </c>
      <c r="E323" s="67">
        <v>314</v>
      </c>
      <c r="F323" s="53"/>
      <c r="G323" s="54" t="str">
        <f>IF('(c) Copyricht DQS Gruppe 2024'!$XFD$3="© D Q S B IT 2020",IF(F323&lt;&gt;"",VLOOKUP(F323,TMSAETZE,2,),""),"Copyright verletzt")</f>
        <v/>
      </c>
      <c r="H323" s="13"/>
      <c r="I323" s="57" t="str">
        <f t="shared" si="46"/>
        <v/>
      </c>
      <c r="J323" s="58" t="str">
        <f t="shared" si="47"/>
        <v/>
      </c>
      <c r="K323" s="58" t="str">
        <f t="shared" si="48"/>
        <v/>
      </c>
      <c r="L323" s="58" t="str">
        <f t="shared" si="49"/>
        <v/>
      </c>
      <c r="M323" s="58" t="str">
        <f t="shared" si="50"/>
        <v/>
      </c>
      <c r="N323" s="33"/>
      <c r="O323" s="33"/>
      <c r="P323" s="106" t="str">
        <f t="shared" si="56"/>
        <v/>
      </c>
      <c r="Q323" s="156"/>
      <c r="R323" s="33">
        <v>0</v>
      </c>
      <c r="S323" s="156"/>
      <c r="T323" s="156"/>
      <c r="U323" s="63" t="str">
        <f t="shared" si="53"/>
        <v/>
      </c>
      <c r="V323" s="54" t="str">
        <f t="shared" si="54"/>
        <v/>
      </c>
      <c r="W323" s="79"/>
      <c r="X323" s="104"/>
      <c r="Y323" s="116" t="str">
        <f t="shared" si="51"/>
        <v/>
      </c>
      <c r="Z323" s="62" t="str">
        <f t="shared" si="55"/>
        <v/>
      </c>
    </row>
    <row r="324" spans="1:26" s="12" customFormat="1" ht="65.099999999999994" customHeight="1" thickBot="1" x14ac:dyDescent="0.25">
      <c r="A324" s="13" t="s">
        <v>69</v>
      </c>
      <c r="B324" s="2"/>
      <c r="C324" s="2"/>
      <c r="D324" s="166" t="str">
        <f t="shared" si="52"/>
        <v xml:space="preserve"> / </v>
      </c>
      <c r="E324" s="67">
        <v>315</v>
      </c>
      <c r="F324" s="53"/>
      <c r="G324" s="54" t="str">
        <f>IF('(c) Copyricht DQS Gruppe 2024'!$XFD$3="© D Q S B IT 2020",IF(F324&lt;&gt;"",VLOOKUP(F324,TMSAETZE,2,),""),"Copyright verletzt")</f>
        <v/>
      </c>
      <c r="H324" s="13"/>
      <c r="I324" s="57" t="str">
        <f t="shared" si="46"/>
        <v/>
      </c>
      <c r="J324" s="58" t="str">
        <f t="shared" si="47"/>
        <v/>
      </c>
      <c r="K324" s="58" t="str">
        <f t="shared" si="48"/>
        <v/>
      </c>
      <c r="L324" s="58" t="str">
        <f t="shared" si="49"/>
        <v/>
      </c>
      <c r="M324" s="58" t="str">
        <f t="shared" si="50"/>
        <v/>
      </c>
      <c r="N324" s="33"/>
      <c r="O324" s="33"/>
      <c r="P324" s="106" t="str">
        <f t="shared" si="56"/>
        <v/>
      </c>
      <c r="Q324" s="156"/>
      <c r="R324" s="33">
        <v>0</v>
      </c>
      <c r="S324" s="156"/>
      <c r="T324" s="156"/>
      <c r="U324" s="63" t="str">
        <f t="shared" si="53"/>
        <v/>
      </c>
      <c r="V324" s="54" t="str">
        <f t="shared" si="54"/>
        <v/>
      </c>
      <c r="W324" s="79"/>
      <c r="X324" s="104"/>
      <c r="Y324" s="116" t="str">
        <f t="shared" si="51"/>
        <v/>
      </c>
      <c r="Z324" s="62" t="str">
        <f t="shared" si="55"/>
        <v/>
      </c>
    </row>
    <row r="325" spans="1:26" s="12" customFormat="1" ht="65.099999999999994" customHeight="1" thickBot="1" x14ac:dyDescent="0.25">
      <c r="A325" s="13" t="s">
        <v>69</v>
      </c>
      <c r="B325" s="2"/>
      <c r="C325" s="2"/>
      <c r="D325" s="166" t="str">
        <f t="shared" si="52"/>
        <v xml:space="preserve"> / </v>
      </c>
      <c r="E325" s="67">
        <v>316</v>
      </c>
      <c r="F325" s="53"/>
      <c r="G325" s="54" t="str">
        <f>IF('(c) Copyricht DQS Gruppe 2024'!$XFD$3="© D Q S B IT 2020",IF(F325&lt;&gt;"",VLOOKUP(F325,TMSAETZE,2,),""),"Copyright verletzt")</f>
        <v/>
      </c>
      <c r="H325" s="13"/>
      <c r="I325" s="57" t="str">
        <f t="shared" si="46"/>
        <v/>
      </c>
      <c r="J325" s="58" t="str">
        <f t="shared" si="47"/>
        <v/>
      </c>
      <c r="K325" s="58" t="str">
        <f t="shared" si="48"/>
        <v/>
      </c>
      <c r="L325" s="58" t="str">
        <f t="shared" si="49"/>
        <v/>
      </c>
      <c r="M325" s="58" t="str">
        <f t="shared" si="50"/>
        <v/>
      </c>
      <c r="N325" s="33"/>
      <c r="O325" s="33"/>
      <c r="P325" s="106" t="str">
        <f t="shared" si="56"/>
        <v/>
      </c>
      <c r="Q325" s="156"/>
      <c r="R325" s="33">
        <v>0</v>
      </c>
      <c r="S325" s="156"/>
      <c r="T325" s="156"/>
      <c r="U325" s="63" t="str">
        <f t="shared" si="53"/>
        <v/>
      </c>
      <c r="V325" s="54" t="str">
        <f t="shared" si="54"/>
        <v/>
      </c>
      <c r="W325" s="79"/>
      <c r="X325" s="104"/>
      <c r="Y325" s="116" t="str">
        <f t="shared" si="51"/>
        <v/>
      </c>
      <c r="Z325" s="62" t="str">
        <f t="shared" si="55"/>
        <v/>
      </c>
    </row>
    <row r="326" spans="1:26" s="12" customFormat="1" ht="65.099999999999994" customHeight="1" thickBot="1" x14ac:dyDescent="0.25">
      <c r="A326" s="13" t="s">
        <v>69</v>
      </c>
      <c r="B326" s="2"/>
      <c r="C326" s="2"/>
      <c r="D326" s="166" t="str">
        <f t="shared" si="52"/>
        <v xml:space="preserve"> / </v>
      </c>
      <c r="E326" s="67">
        <v>317</v>
      </c>
      <c r="F326" s="53"/>
      <c r="G326" s="54" t="str">
        <f>IF('(c) Copyricht DQS Gruppe 2024'!$XFD$3="© D Q S B IT 2020",IF(F326&lt;&gt;"",VLOOKUP(F326,TMSAETZE,2,),""),"Copyright verletzt")</f>
        <v/>
      </c>
      <c r="H326" s="13"/>
      <c r="I326" s="57" t="str">
        <f t="shared" si="46"/>
        <v/>
      </c>
      <c r="J326" s="58" t="str">
        <f t="shared" si="47"/>
        <v/>
      </c>
      <c r="K326" s="58" t="str">
        <f t="shared" si="48"/>
        <v/>
      </c>
      <c r="L326" s="58" t="str">
        <f t="shared" si="49"/>
        <v/>
      </c>
      <c r="M326" s="58" t="str">
        <f t="shared" si="50"/>
        <v/>
      </c>
      <c r="N326" s="33"/>
      <c r="O326" s="33"/>
      <c r="P326" s="106" t="str">
        <f t="shared" si="56"/>
        <v/>
      </c>
      <c r="Q326" s="156"/>
      <c r="R326" s="33">
        <v>0</v>
      </c>
      <c r="S326" s="156"/>
      <c r="T326" s="156"/>
      <c r="U326" s="63" t="str">
        <f t="shared" si="53"/>
        <v/>
      </c>
      <c r="V326" s="54" t="str">
        <f t="shared" si="54"/>
        <v/>
      </c>
      <c r="W326" s="79"/>
      <c r="X326" s="104"/>
      <c r="Y326" s="116" t="str">
        <f t="shared" si="51"/>
        <v/>
      </c>
      <c r="Z326" s="62" t="str">
        <f t="shared" si="55"/>
        <v/>
      </c>
    </row>
    <row r="327" spans="1:26" s="12" customFormat="1" ht="65.099999999999994" customHeight="1" thickBot="1" x14ac:dyDescent="0.25">
      <c r="A327" s="13" t="s">
        <v>69</v>
      </c>
      <c r="B327" s="2"/>
      <c r="C327" s="2"/>
      <c r="D327" s="166" t="str">
        <f t="shared" si="52"/>
        <v xml:space="preserve"> / </v>
      </c>
      <c r="E327" s="67">
        <v>318</v>
      </c>
      <c r="F327" s="53"/>
      <c r="G327" s="54" t="str">
        <f>IF('(c) Copyricht DQS Gruppe 2024'!$XFD$3="© D Q S B IT 2020",IF(F327&lt;&gt;"",VLOOKUP(F327,TMSAETZE,2,),""),"Copyright verletzt")</f>
        <v/>
      </c>
      <c r="H327" s="13"/>
      <c r="I327" s="57" t="str">
        <f t="shared" si="46"/>
        <v/>
      </c>
      <c r="J327" s="58" t="str">
        <f t="shared" si="47"/>
        <v/>
      </c>
      <c r="K327" s="58" t="str">
        <f t="shared" si="48"/>
        <v/>
      </c>
      <c r="L327" s="58" t="str">
        <f t="shared" si="49"/>
        <v/>
      </c>
      <c r="M327" s="58" t="str">
        <f t="shared" si="50"/>
        <v/>
      </c>
      <c r="N327" s="33"/>
      <c r="O327" s="33"/>
      <c r="P327" s="106" t="str">
        <f t="shared" si="56"/>
        <v/>
      </c>
      <c r="Q327" s="156"/>
      <c r="R327" s="33">
        <v>0</v>
      </c>
      <c r="S327" s="156"/>
      <c r="T327" s="156"/>
      <c r="U327" s="63" t="str">
        <f t="shared" si="53"/>
        <v/>
      </c>
      <c r="V327" s="54" t="str">
        <f t="shared" si="54"/>
        <v/>
      </c>
      <c r="W327" s="79"/>
      <c r="X327" s="104"/>
      <c r="Y327" s="116" t="str">
        <f t="shared" si="51"/>
        <v/>
      </c>
      <c r="Z327" s="62" t="str">
        <f t="shared" si="55"/>
        <v/>
      </c>
    </row>
    <row r="328" spans="1:26" s="12" customFormat="1" ht="65.099999999999994" customHeight="1" thickBot="1" x14ac:dyDescent="0.25">
      <c r="A328" s="13" t="s">
        <v>69</v>
      </c>
      <c r="B328" s="2"/>
      <c r="C328" s="2"/>
      <c r="D328" s="166" t="str">
        <f t="shared" si="52"/>
        <v xml:space="preserve"> / </v>
      </c>
      <c r="E328" s="67">
        <v>319</v>
      </c>
      <c r="F328" s="53"/>
      <c r="G328" s="54" t="str">
        <f>IF('(c) Copyricht DQS Gruppe 2024'!$XFD$3="© D Q S B IT 2020",IF(F328&lt;&gt;"",VLOOKUP(F328,TMSAETZE,2,),""),"Copyright verletzt")</f>
        <v/>
      </c>
      <c r="H328" s="13"/>
      <c r="I328" s="57" t="str">
        <f t="shared" si="46"/>
        <v/>
      </c>
      <c r="J328" s="58" t="str">
        <f t="shared" si="47"/>
        <v/>
      </c>
      <c r="K328" s="58" t="str">
        <f t="shared" si="48"/>
        <v/>
      </c>
      <c r="L328" s="58" t="str">
        <f t="shared" si="49"/>
        <v/>
      </c>
      <c r="M328" s="58" t="str">
        <f t="shared" si="50"/>
        <v/>
      </c>
      <c r="N328" s="33"/>
      <c r="O328" s="33"/>
      <c r="P328" s="106" t="str">
        <f t="shared" si="56"/>
        <v/>
      </c>
      <c r="Q328" s="156"/>
      <c r="R328" s="33">
        <v>0</v>
      </c>
      <c r="S328" s="156"/>
      <c r="T328" s="156"/>
      <c r="U328" s="63" t="str">
        <f t="shared" si="53"/>
        <v/>
      </c>
      <c r="V328" s="54" t="str">
        <f t="shared" si="54"/>
        <v/>
      </c>
      <c r="W328" s="79"/>
      <c r="X328" s="104"/>
      <c r="Y328" s="116" t="str">
        <f t="shared" si="51"/>
        <v/>
      </c>
      <c r="Z328" s="62" t="str">
        <f t="shared" si="55"/>
        <v/>
      </c>
    </row>
    <row r="329" spans="1:26" s="12" customFormat="1" ht="65.099999999999994" customHeight="1" thickBot="1" x14ac:dyDescent="0.25">
      <c r="A329" s="13" t="s">
        <v>69</v>
      </c>
      <c r="B329" s="2"/>
      <c r="C329" s="2"/>
      <c r="D329" s="166" t="str">
        <f t="shared" si="52"/>
        <v xml:space="preserve"> / </v>
      </c>
      <c r="E329" s="67">
        <v>320</v>
      </c>
      <c r="F329" s="53"/>
      <c r="G329" s="54" t="str">
        <f>IF('(c) Copyricht DQS Gruppe 2024'!$XFD$3="© D Q S B IT 2020",IF(F329&lt;&gt;"",VLOOKUP(F329,TMSAETZE,2,),""),"Copyright verletzt")</f>
        <v/>
      </c>
      <c r="H329" s="13"/>
      <c r="I329" s="57" t="str">
        <f t="shared" ref="I329:I392" si="57">IF(F329&lt;&gt;"",$E$3&amp;$L$3,"")</f>
        <v/>
      </c>
      <c r="J329" s="58" t="str">
        <f t="shared" ref="J329:J392" si="58">IF(F329&lt;&gt;"",$E$4,"")</f>
        <v/>
      </c>
      <c r="K329" s="58" t="str">
        <f t="shared" ref="K329:K392" si="59">IF(F329&lt;&gt;"",$H$4,"")</f>
        <v/>
      </c>
      <c r="L329" s="58" t="str">
        <f t="shared" ref="L329:L392" si="60">IF($F329&lt;&gt;"",$I$4,"")</f>
        <v/>
      </c>
      <c r="M329" s="58" t="str">
        <f t="shared" ref="M329:M392" si="61">IF($F329&lt;&gt;"",$J$4,"")</f>
        <v/>
      </c>
      <c r="N329" s="33"/>
      <c r="O329" s="33"/>
      <c r="P329" s="106" t="str">
        <f t="shared" si="56"/>
        <v/>
      </c>
      <c r="Q329" s="156"/>
      <c r="R329" s="33">
        <v>0</v>
      </c>
      <c r="S329" s="156"/>
      <c r="T329" s="156"/>
      <c r="U329" s="63" t="str">
        <f t="shared" si="53"/>
        <v/>
      </c>
      <c r="V329" s="54" t="str">
        <f t="shared" si="54"/>
        <v/>
      </c>
      <c r="W329" s="79"/>
      <c r="X329" s="104"/>
      <c r="Y329" s="116" t="str">
        <f t="shared" ref="Y329:Y392" si="62">IF(F329&lt;&gt;"",VLOOKUP(F329,TMSAETZE,5),"")</f>
        <v/>
      </c>
      <c r="Z329" s="62" t="str">
        <f t="shared" si="55"/>
        <v/>
      </c>
    </row>
    <row r="330" spans="1:26" s="12" customFormat="1" ht="65.099999999999994" customHeight="1" thickBot="1" x14ac:dyDescent="0.25">
      <c r="A330" s="13" t="s">
        <v>69</v>
      </c>
      <c r="B330" s="2"/>
      <c r="C330" s="2"/>
      <c r="D330" s="166" t="str">
        <f t="shared" ref="D330:D393" si="63">B330&amp;" / "&amp;C330</f>
        <v xml:space="preserve"> / </v>
      </c>
      <c r="E330" s="67">
        <v>321</v>
      </c>
      <c r="F330" s="53"/>
      <c r="G330" s="54" t="str">
        <f>IF('(c) Copyricht DQS Gruppe 2024'!$XFD$3="© D Q S B IT 2020",IF(F330&lt;&gt;"",VLOOKUP(F330,TMSAETZE,2,),""),"Copyright verletzt")</f>
        <v/>
      </c>
      <c r="H330" s="13"/>
      <c r="I330" s="57" t="str">
        <f t="shared" si="57"/>
        <v/>
      </c>
      <c r="J330" s="58" t="str">
        <f t="shared" si="58"/>
        <v/>
      </c>
      <c r="K330" s="58" t="str">
        <f t="shared" si="59"/>
        <v/>
      </c>
      <c r="L330" s="58" t="str">
        <f t="shared" si="60"/>
        <v/>
      </c>
      <c r="M330" s="58" t="str">
        <f t="shared" si="61"/>
        <v/>
      </c>
      <c r="N330" s="33"/>
      <c r="O330" s="33"/>
      <c r="P330" s="106" t="str">
        <f t="shared" si="56"/>
        <v/>
      </c>
      <c r="Q330" s="156"/>
      <c r="R330" s="33">
        <v>0</v>
      </c>
      <c r="S330" s="156"/>
      <c r="T330" s="156"/>
      <c r="U330" s="63" t="str">
        <f t="shared" ref="U330:U393" si="64">IF(F330&lt;&gt;"",IF((VLOOKUP(F330,TMSAETZE,4,0))="Kostensatz je Teilnehmerstunde",Q330*W330,IF((VLOOKUP(F330,TMSAETZE,4,0))="Kostensatz je Teilnehmerplatz pro Stunde",Q330*W330,W330)),"")</f>
        <v/>
      </c>
      <c r="V330" s="54" t="str">
        <f t="shared" ref="V330:V393" si="65">IF(F330&lt;&gt;"",VLOOKUP(F330,TMSAETZE,4,0)&amp;" "&amp;VLOOKUP(F330,TMSAETZE,3,0),"")</f>
        <v/>
      </c>
      <c r="W330" s="79"/>
      <c r="X330" s="104"/>
      <c r="Y330" s="116" t="str">
        <f t="shared" si="62"/>
        <v/>
      </c>
      <c r="Z330" s="62" t="str">
        <f t="shared" si="55"/>
        <v/>
      </c>
    </row>
    <row r="331" spans="1:26" s="12" customFormat="1" ht="65.099999999999994" customHeight="1" thickBot="1" x14ac:dyDescent="0.25">
      <c r="A331" s="13" t="s">
        <v>69</v>
      </c>
      <c r="B331" s="2"/>
      <c r="C331" s="2"/>
      <c r="D331" s="166" t="str">
        <f t="shared" si="63"/>
        <v xml:space="preserve"> / </v>
      </c>
      <c r="E331" s="67">
        <v>322</v>
      </c>
      <c r="F331" s="53"/>
      <c r="G331" s="54" t="str">
        <f>IF('(c) Copyricht DQS Gruppe 2024'!$XFD$3="© D Q S B IT 2020",IF(F331&lt;&gt;"",VLOOKUP(F331,TMSAETZE,2,),""),"Copyright verletzt")</f>
        <v/>
      </c>
      <c r="H331" s="13"/>
      <c r="I331" s="57" t="str">
        <f t="shared" si="57"/>
        <v/>
      </c>
      <c r="J331" s="58" t="str">
        <f t="shared" si="58"/>
        <v/>
      </c>
      <c r="K331" s="58" t="str">
        <f t="shared" si="59"/>
        <v/>
      </c>
      <c r="L331" s="58" t="str">
        <f t="shared" si="60"/>
        <v/>
      </c>
      <c r="M331" s="58" t="str">
        <f t="shared" si="61"/>
        <v/>
      </c>
      <c r="N331" s="33"/>
      <c r="O331" s="33"/>
      <c r="P331" s="106" t="str">
        <f t="shared" si="56"/>
        <v/>
      </c>
      <c r="Q331" s="156"/>
      <c r="R331" s="33">
        <v>0</v>
      </c>
      <c r="S331" s="156"/>
      <c r="T331" s="156"/>
      <c r="U331" s="63" t="str">
        <f t="shared" si="64"/>
        <v/>
      </c>
      <c r="V331" s="54" t="str">
        <f t="shared" si="65"/>
        <v/>
      </c>
      <c r="W331" s="79"/>
      <c r="X331" s="104"/>
      <c r="Y331" s="116" t="str">
        <f t="shared" si="62"/>
        <v/>
      </c>
      <c r="Z331" s="62" t="str">
        <f t="shared" ref="Z331:Z394" si="66">IF(F331&lt;&gt;"",IF(W331&lt;=(Y331*1.25),"Achtung bitte in Typ 1 eintragen","Stichprobe - Genehmigung BA"),"")</f>
        <v/>
      </c>
    </row>
    <row r="332" spans="1:26" s="12" customFormat="1" ht="65.099999999999994" customHeight="1" thickBot="1" x14ac:dyDescent="0.25">
      <c r="A332" s="13" t="s">
        <v>69</v>
      </c>
      <c r="B332" s="2"/>
      <c r="C332" s="2"/>
      <c r="D332" s="166" t="str">
        <f t="shared" si="63"/>
        <v xml:space="preserve"> / </v>
      </c>
      <c r="E332" s="67">
        <v>323</v>
      </c>
      <c r="F332" s="53"/>
      <c r="G332" s="54" t="str">
        <f>IF('(c) Copyricht DQS Gruppe 2024'!$XFD$3="© D Q S B IT 2020",IF(F332&lt;&gt;"",VLOOKUP(F332,TMSAETZE,2,),""),"Copyright verletzt")</f>
        <v/>
      </c>
      <c r="H332" s="13"/>
      <c r="I332" s="57" t="str">
        <f t="shared" si="57"/>
        <v/>
      </c>
      <c r="J332" s="58" t="str">
        <f t="shared" si="58"/>
        <v/>
      </c>
      <c r="K332" s="58" t="str">
        <f t="shared" si="59"/>
        <v/>
      </c>
      <c r="L332" s="58" t="str">
        <f t="shared" si="60"/>
        <v/>
      </c>
      <c r="M332" s="58" t="str">
        <f t="shared" si="61"/>
        <v/>
      </c>
      <c r="N332" s="33"/>
      <c r="O332" s="33"/>
      <c r="P332" s="106" t="str">
        <f t="shared" ref="P332:P395" si="67">IF(O332&lt;&gt;0,IF(O332&gt;8,"Achtung, kein §45 ggf. als §81 FBW Maßnahme beantragen!",IF(OR(F332=45111,F332=45113),"kein § 45 Abs. 1 Satz 1 Nr. 1  - bitte wählen Sie eine andere Kennziffer!","OK")),"")</f>
        <v/>
      </c>
      <c r="Q332" s="156"/>
      <c r="R332" s="33">
        <v>0</v>
      </c>
      <c r="S332" s="156"/>
      <c r="T332" s="156"/>
      <c r="U332" s="63" t="str">
        <f t="shared" si="64"/>
        <v/>
      </c>
      <c r="V332" s="54" t="str">
        <f t="shared" si="65"/>
        <v/>
      </c>
      <c r="W332" s="79"/>
      <c r="X332" s="104"/>
      <c r="Y332" s="116" t="str">
        <f t="shared" si="62"/>
        <v/>
      </c>
      <c r="Z332" s="62" t="str">
        <f t="shared" si="66"/>
        <v/>
      </c>
    </row>
    <row r="333" spans="1:26" s="12" customFormat="1" ht="65.099999999999994" customHeight="1" thickBot="1" x14ac:dyDescent="0.25">
      <c r="A333" s="13" t="s">
        <v>69</v>
      </c>
      <c r="B333" s="2"/>
      <c r="C333" s="2"/>
      <c r="D333" s="166" t="str">
        <f t="shared" si="63"/>
        <v xml:space="preserve"> / </v>
      </c>
      <c r="E333" s="67">
        <v>324</v>
      </c>
      <c r="F333" s="53"/>
      <c r="G333" s="54" t="str">
        <f>IF('(c) Copyricht DQS Gruppe 2024'!$XFD$3="© D Q S B IT 2020",IF(F333&lt;&gt;"",VLOOKUP(F333,TMSAETZE,2,),""),"Copyright verletzt")</f>
        <v/>
      </c>
      <c r="H333" s="13"/>
      <c r="I333" s="57" t="str">
        <f t="shared" si="57"/>
        <v/>
      </c>
      <c r="J333" s="58" t="str">
        <f t="shared" si="58"/>
        <v/>
      </c>
      <c r="K333" s="58" t="str">
        <f t="shared" si="59"/>
        <v/>
      </c>
      <c r="L333" s="58" t="str">
        <f t="shared" si="60"/>
        <v/>
      </c>
      <c r="M333" s="58" t="str">
        <f t="shared" si="61"/>
        <v/>
      </c>
      <c r="N333" s="33"/>
      <c r="O333" s="33"/>
      <c r="P333" s="106" t="str">
        <f t="shared" si="67"/>
        <v/>
      </c>
      <c r="Q333" s="156"/>
      <c r="R333" s="33">
        <v>0</v>
      </c>
      <c r="S333" s="156"/>
      <c r="T333" s="156"/>
      <c r="U333" s="63" t="str">
        <f t="shared" si="64"/>
        <v/>
      </c>
      <c r="V333" s="54" t="str">
        <f t="shared" si="65"/>
        <v/>
      </c>
      <c r="W333" s="79"/>
      <c r="X333" s="104"/>
      <c r="Y333" s="116" t="str">
        <f t="shared" si="62"/>
        <v/>
      </c>
      <c r="Z333" s="62" t="str">
        <f t="shared" si="66"/>
        <v/>
      </c>
    </row>
    <row r="334" spans="1:26" s="12" customFormat="1" ht="65.099999999999994" customHeight="1" thickBot="1" x14ac:dyDescent="0.25">
      <c r="A334" s="13" t="s">
        <v>69</v>
      </c>
      <c r="B334" s="2"/>
      <c r="C334" s="2"/>
      <c r="D334" s="166" t="str">
        <f t="shared" si="63"/>
        <v xml:space="preserve"> / </v>
      </c>
      <c r="E334" s="67">
        <v>325</v>
      </c>
      <c r="F334" s="53"/>
      <c r="G334" s="54" t="str">
        <f>IF('(c) Copyricht DQS Gruppe 2024'!$XFD$3="© D Q S B IT 2020",IF(F334&lt;&gt;"",VLOOKUP(F334,TMSAETZE,2,),""),"Copyright verletzt")</f>
        <v/>
      </c>
      <c r="H334" s="13"/>
      <c r="I334" s="57" t="str">
        <f t="shared" si="57"/>
        <v/>
      </c>
      <c r="J334" s="58" t="str">
        <f t="shared" si="58"/>
        <v/>
      </c>
      <c r="K334" s="58" t="str">
        <f t="shared" si="59"/>
        <v/>
      </c>
      <c r="L334" s="58" t="str">
        <f t="shared" si="60"/>
        <v/>
      </c>
      <c r="M334" s="58" t="str">
        <f t="shared" si="61"/>
        <v/>
      </c>
      <c r="N334" s="33"/>
      <c r="O334" s="33"/>
      <c r="P334" s="106" t="str">
        <f t="shared" si="67"/>
        <v/>
      </c>
      <c r="Q334" s="156"/>
      <c r="R334" s="33">
        <v>0</v>
      </c>
      <c r="S334" s="156"/>
      <c r="T334" s="156"/>
      <c r="U334" s="63" t="str">
        <f t="shared" si="64"/>
        <v/>
      </c>
      <c r="V334" s="54" t="str">
        <f t="shared" si="65"/>
        <v/>
      </c>
      <c r="W334" s="79"/>
      <c r="X334" s="104"/>
      <c r="Y334" s="116" t="str">
        <f t="shared" si="62"/>
        <v/>
      </c>
      <c r="Z334" s="62" t="str">
        <f t="shared" si="66"/>
        <v/>
      </c>
    </row>
    <row r="335" spans="1:26" s="12" customFormat="1" ht="65.099999999999994" customHeight="1" thickBot="1" x14ac:dyDescent="0.25">
      <c r="A335" s="13" t="s">
        <v>69</v>
      </c>
      <c r="B335" s="2"/>
      <c r="C335" s="2"/>
      <c r="D335" s="166" t="str">
        <f t="shared" si="63"/>
        <v xml:space="preserve"> / </v>
      </c>
      <c r="E335" s="67">
        <v>326</v>
      </c>
      <c r="F335" s="53"/>
      <c r="G335" s="54" t="str">
        <f>IF('(c) Copyricht DQS Gruppe 2024'!$XFD$3="© D Q S B IT 2020",IF(F335&lt;&gt;"",VLOOKUP(F335,TMSAETZE,2,),""),"Copyright verletzt")</f>
        <v/>
      </c>
      <c r="H335" s="13"/>
      <c r="I335" s="57" t="str">
        <f t="shared" si="57"/>
        <v/>
      </c>
      <c r="J335" s="58" t="str">
        <f t="shared" si="58"/>
        <v/>
      </c>
      <c r="K335" s="58" t="str">
        <f t="shared" si="59"/>
        <v/>
      </c>
      <c r="L335" s="58" t="str">
        <f t="shared" si="60"/>
        <v/>
      </c>
      <c r="M335" s="58" t="str">
        <f t="shared" si="61"/>
        <v/>
      </c>
      <c r="N335" s="33"/>
      <c r="O335" s="33"/>
      <c r="P335" s="106" t="str">
        <f t="shared" si="67"/>
        <v/>
      </c>
      <c r="Q335" s="156"/>
      <c r="R335" s="33">
        <v>0</v>
      </c>
      <c r="S335" s="156"/>
      <c r="T335" s="156"/>
      <c r="U335" s="63" t="str">
        <f t="shared" si="64"/>
        <v/>
      </c>
      <c r="V335" s="54" t="str">
        <f t="shared" si="65"/>
        <v/>
      </c>
      <c r="W335" s="79"/>
      <c r="X335" s="104"/>
      <c r="Y335" s="116" t="str">
        <f t="shared" si="62"/>
        <v/>
      </c>
      <c r="Z335" s="62" t="str">
        <f t="shared" si="66"/>
        <v/>
      </c>
    </row>
    <row r="336" spans="1:26" s="12" customFormat="1" ht="65.099999999999994" customHeight="1" thickBot="1" x14ac:dyDescent="0.25">
      <c r="A336" s="13" t="s">
        <v>69</v>
      </c>
      <c r="B336" s="2"/>
      <c r="C336" s="2"/>
      <c r="D336" s="166" t="str">
        <f t="shared" si="63"/>
        <v xml:space="preserve"> / </v>
      </c>
      <c r="E336" s="67">
        <v>327</v>
      </c>
      <c r="F336" s="53"/>
      <c r="G336" s="54" t="str">
        <f>IF('(c) Copyricht DQS Gruppe 2024'!$XFD$3="© D Q S B IT 2020",IF(F336&lt;&gt;"",VLOOKUP(F336,TMSAETZE,2,),""),"Copyright verletzt")</f>
        <v/>
      </c>
      <c r="H336" s="13"/>
      <c r="I336" s="57" t="str">
        <f t="shared" si="57"/>
        <v/>
      </c>
      <c r="J336" s="58" t="str">
        <f t="shared" si="58"/>
        <v/>
      </c>
      <c r="K336" s="58" t="str">
        <f t="shared" si="59"/>
        <v/>
      </c>
      <c r="L336" s="58" t="str">
        <f t="shared" si="60"/>
        <v/>
      </c>
      <c r="M336" s="58" t="str">
        <f t="shared" si="61"/>
        <v/>
      </c>
      <c r="N336" s="33"/>
      <c r="O336" s="33"/>
      <c r="P336" s="106" t="str">
        <f t="shared" si="67"/>
        <v/>
      </c>
      <c r="Q336" s="156"/>
      <c r="R336" s="33">
        <v>0</v>
      </c>
      <c r="S336" s="156"/>
      <c r="T336" s="156"/>
      <c r="U336" s="63" t="str">
        <f t="shared" si="64"/>
        <v/>
      </c>
      <c r="V336" s="54" t="str">
        <f t="shared" si="65"/>
        <v/>
      </c>
      <c r="W336" s="79"/>
      <c r="X336" s="104"/>
      <c r="Y336" s="116" t="str">
        <f t="shared" si="62"/>
        <v/>
      </c>
      <c r="Z336" s="62" t="str">
        <f t="shared" si="66"/>
        <v/>
      </c>
    </row>
    <row r="337" spans="1:26" s="12" customFormat="1" ht="65.099999999999994" customHeight="1" thickBot="1" x14ac:dyDescent="0.25">
      <c r="A337" s="13" t="s">
        <v>69</v>
      </c>
      <c r="B337" s="2"/>
      <c r="C337" s="2"/>
      <c r="D337" s="166" t="str">
        <f t="shared" si="63"/>
        <v xml:space="preserve"> / </v>
      </c>
      <c r="E337" s="67">
        <v>328</v>
      </c>
      <c r="F337" s="53"/>
      <c r="G337" s="54" t="str">
        <f>IF('(c) Copyricht DQS Gruppe 2024'!$XFD$3="© D Q S B IT 2020",IF(F337&lt;&gt;"",VLOOKUP(F337,TMSAETZE,2,),""),"Copyright verletzt")</f>
        <v/>
      </c>
      <c r="H337" s="13"/>
      <c r="I337" s="57" t="str">
        <f t="shared" si="57"/>
        <v/>
      </c>
      <c r="J337" s="58" t="str">
        <f t="shared" si="58"/>
        <v/>
      </c>
      <c r="K337" s="58" t="str">
        <f t="shared" si="59"/>
        <v/>
      </c>
      <c r="L337" s="58" t="str">
        <f t="shared" si="60"/>
        <v/>
      </c>
      <c r="M337" s="58" t="str">
        <f t="shared" si="61"/>
        <v/>
      </c>
      <c r="N337" s="33"/>
      <c r="O337" s="33"/>
      <c r="P337" s="106" t="str">
        <f t="shared" si="67"/>
        <v/>
      </c>
      <c r="Q337" s="156"/>
      <c r="R337" s="33">
        <v>0</v>
      </c>
      <c r="S337" s="156"/>
      <c r="T337" s="156"/>
      <c r="U337" s="63" t="str">
        <f t="shared" si="64"/>
        <v/>
      </c>
      <c r="V337" s="54" t="str">
        <f t="shared" si="65"/>
        <v/>
      </c>
      <c r="W337" s="79"/>
      <c r="X337" s="104"/>
      <c r="Y337" s="116" t="str">
        <f t="shared" si="62"/>
        <v/>
      </c>
      <c r="Z337" s="62" t="str">
        <f t="shared" si="66"/>
        <v/>
      </c>
    </row>
    <row r="338" spans="1:26" s="12" customFormat="1" ht="65.099999999999994" customHeight="1" thickBot="1" x14ac:dyDescent="0.25">
      <c r="A338" s="13" t="s">
        <v>69</v>
      </c>
      <c r="B338" s="2"/>
      <c r="C338" s="2"/>
      <c r="D338" s="166" t="str">
        <f t="shared" si="63"/>
        <v xml:space="preserve"> / </v>
      </c>
      <c r="E338" s="67">
        <v>329</v>
      </c>
      <c r="F338" s="53"/>
      <c r="G338" s="54" t="str">
        <f>IF('(c) Copyricht DQS Gruppe 2024'!$XFD$3="© D Q S B IT 2020",IF(F338&lt;&gt;"",VLOOKUP(F338,TMSAETZE,2,),""),"Copyright verletzt")</f>
        <v/>
      </c>
      <c r="H338" s="13"/>
      <c r="I338" s="57" t="str">
        <f t="shared" si="57"/>
        <v/>
      </c>
      <c r="J338" s="58" t="str">
        <f t="shared" si="58"/>
        <v/>
      </c>
      <c r="K338" s="58" t="str">
        <f t="shared" si="59"/>
        <v/>
      </c>
      <c r="L338" s="58" t="str">
        <f t="shared" si="60"/>
        <v/>
      </c>
      <c r="M338" s="58" t="str">
        <f t="shared" si="61"/>
        <v/>
      </c>
      <c r="N338" s="33"/>
      <c r="O338" s="33"/>
      <c r="P338" s="106" t="str">
        <f t="shared" si="67"/>
        <v/>
      </c>
      <c r="Q338" s="156"/>
      <c r="R338" s="33">
        <v>0</v>
      </c>
      <c r="S338" s="156"/>
      <c r="T338" s="156"/>
      <c r="U338" s="63" t="str">
        <f t="shared" si="64"/>
        <v/>
      </c>
      <c r="V338" s="54" t="str">
        <f t="shared" si="65"/>
        <v/>
      </c>
      <c r="W338" s="79"/>
      <c r="X338" s="104"/>
      <c r="Y338" s="116" t="str">
        <f t="shared" si="62"/>
        <v/>
      </c>
      <c r="Z338" s="62" t="str">
        <f t="shared" si="66"/>
        <v/>
      </c>
    </row>
    <row r="339" spans="1:26" s="12" customFormat="1" ht="65.099999999999994" customHeight="1" thickBot="1" x14ac:dyDescent="0.25">
      <c r="A339" s="13" t="s">
        <v>69</v>
      </c>
      <c r="B339" s="2"/>
      <c r="C339" s="2"/>
      <c r="D339" s="166" t="str">
        <f t="shared" si="63"/>
        <v xml:space="preserve"> / </v>
      </c>
      <c r="E339" s="67">
        <v>330</v>
      </c>
      <c r="F339" s="53"/>
      <c r="G339" s="54" t="str">
        <f>IF('(c) Copyricht DQS Gruppe 2024'!$XFD$3="© D Q S B IT 2020",IF(F339&lt;&gt;"",VLOOKUP(F339,TMSAETZE,2,),""),"Copyright verletzt")</f>
        <v/>
      </c>
      <c r="H339" s="13"/>
      <c r="I339" s="57" t="str">
        <f t="shared" si="57"/>
        <v/>
      </c>
      <c r="J339" s="58" t="str">
        <f t="shared" si="58"/>
        <v/>
      </c>
      <c r="K339" s="58" t="str">
        <f t="shared" si="59"/>
        <v/>
      </c>
      <c r="L339" s="58" t="str">
        <f t="shared" si="60"/>
        <v/>
      </c>
      <c r="M339" s="58" t="str">
        <f t="shared" si="61"/>
        <v/>
      </c>
      <c r="N339" s="33"/>
      <c r="O339" s="33"/>
      <c r="P339" s="106" t="str">
        <f t="shared" si="67"/>
        <v/>
      </c>
      <c r="Q339" s="156"/>
      <c r="R339" s="33">
        <v>0</v>
      </c>
      <c r="S339" s="156"/>
      <c r="T339" s="156"/>
      <c r="U339" s="63" t="str">
        <f t="shared" si="64"/>
        <v/>
      </c>
      <c r="V339" s="54" t="str">
        <f t="shared" si="65"/>
        <v/>
      </c>
      <c r="W339" s="79"/>
      <c r="X339" s="104"/>
      <c r="Y339" s="116" t="str">
        <f t="shared" si="62"/>
        <v/>
      </c>
      <c r="Z339" s="62" t="str">
        <f t="shared" si="66"/>
        <v/>
      </c>
    </row>
    <row r="340" spans="1:26" s="12" customFormat="1" ht="65.099999999999994" customHeight="1" thickBot="1" x14ac:dyDescent="0.25">
      <c r="A340" s="13" t="s">
        <v>69</v>
      </c>
      <c r="B340" s="2"/>
      <c r="C340" s="2"/>
      <c r="D340" s="166" t="str">
        <f t="shared" si="63"/>
        <v xml:space="preserve"> / </v>
      </c>
      <c r="E340" s="67">
        <v>331</v>
      </c>
      <c r="F340" s="53"/>
      <c r="G340" s="54" t="str">
        <f>IF('(c) Copyricht DQS Gruppe 2024'!$XFD$3="© D Q S B IT 2020",IF(F340&lt;&gt;"",VLOOKUP(F340,TMSAETZE,2,),""),"Copyright verletzt")</f>
        <v/>
      </c>
      <c r="H340" s="13"/>
      <c r="I340" s="57" t="str">
        <f t="shared" si="57"/>
        <v/>
      </c>
      <c r="J340" s="58" t="str">
        <f t="shared" si="58"/>
        <v/>
      </c>
      <c r="K340" s="58" t="str">
        <f t="shared" si="59"/>
        <v/>
      </c>
      <c r="L340" s="58" t="str">
        <f t="shared" si="60"/>
        <v/>
      </c>
      <c r="M340" s="58" t="str">
        <f t="shared" si="61"/>
        <v/>
      </c>
      <c r="N340" s="33"/>
      <c r="O340" s="33"/>
      <c r="P340" s="106" t="str">
        <f t="shared" si="67"/>
        <v/>
      </c>
      <c r="Q340" s="156"/>
      <c r="R340" s="33">
        <v>0</v>
      </c>
      <c r="S340" s="156"/>
      <c r="T340" s="156"/>
      <c r="U340" s="63" t="str">
        <f t="shared" si="64"/>
        <v/>
      </c>
      <c r="V340" s="54" t="str">
        <f t="shared" si="65"/>
        <v/>
      </c>
      <c r="W340" s="79"/>
      <c r="X340" s="104"/>
      <c r="Y340" s="116" t="str">
        <f t="shared" si="62"/>
        <v/>
      </c>
      <c r="Z340" s="62" t="str">
        <f t="shared" si="66"/>
        <v/>
      </c>
    </row>
    <row r="341" spans="1:26" s="12" customFormat="1" ht="65.099999999999994" customHeight="1" thickBot="1" x14ac:dyDescent="0.25">
      <c r="A341" s="13" t="s">
        <v>69</v>
      </c>
      <c r="B341" s="2"/>
      <c r="C341" s="2"/>
      <c r="D341" s="166" t="str">
        <f t="shared" si="63"/>
        <v xml:space="preserve"> / </v>
      </c>
      <c r="E341" s="67">
        <v>332</v>
      </c>
      <c r="F341" s="53"/>
      <c r="G341" s="54" t="str">
        <f>IF('(c) Copyricht DQS Gruppe 2024'!$XFD$3="© D Q S B IT 2020",IF(F341&lt;&gt;"",VLOOKUP(F341,TMSAETZE,2,),""),"Copyright verletzt")</f>
        <v/>
      </c>
      <c r="H341" s="13"/>
      <c r="I341" s="57" t="str">
        <f t="shared" si="57"/>
        <v/>
      </c>
      <c r="J341" s="58" t="str">
        <f t="shared" si="58"/>
        <v/>
      </c>
      <c r="K341" s="58" t="str">
        <f t="shared" si="59"/>
        <v/>
      </c>
      <c r="L341" s="58" t="str">
        <f t="shared" si="60"/>
        <v/>
      </c>
      <c r="M341" s="58" t="str">
        <f t="shared" si="61"/>
        <v/>
      </c>
      <c r="N341" s="33"/>
      <c r="O341" s="33"/>
      <c r="P341" s="106" t="str">
        <f t="shared" si="67"/>
        <v/>
      </c>
      <c r="Q341" s="156"/>
      <c r="R341" s="33">
        <v>0</v>
      </c>
      <c r="S341" s="156"/>
      <c r="T341" s="156"/>
      <c r="U341" s="63" t="str">
        <f t="shared" si="64"/>
        <v/>
      </c>
      <c r="V341" s="54" t="str">
        <f t="shared" si="65"/>
        <v/>
      </c>
      <c r="W341" s="79"/>
      <c r="X341" s="104"/>
      <c r="Y341" s="116" t="str">
        <f t="shared" si="62"/>
        <v/>
      </c>
      <c r="Z341" s="62" t="str">
        <f t="shared" si="66"/>
        <v/>
      </c>
    </row>
    <row r="342" spans="1:26" s="12" customFormat="1" ht="65.099999999999994" customHeight="1" thickBot="1" x14ac:dyDescent="0.25">
      <c r="A342" s="13" t="s">
        <v>69</v>
      </c>
      <c r="B342" s="2"/>
      <c r="C342" s="2"/>
      <c r="D342" s="166" t="str">
        <f t="shared" si="63"/>
        <v xml:space="preserve"> / </v>
      </c>
      <c r="E342" s="67">
        <v>333</v>
      </c>
      <c r="F342" s="53"/>
      <c r="G342" s="54" t="str">
        <f>IF('(c) Copyricht DQS Gruppe 2024'!$XFD$3="© D Q S B IT 2020",IF(F342&lt;&gt;"",VLOOKUP(F342,TMSAETZE,2,),""),"Copyright verletzt")</f>
        <v/>
      </c>
      <c r="H342" s="13"/>
      <c r="I342" s="57" t="str">
        <f t="shared" si="57"/>
        <v/>
      </c>
      <c r="J342" s="58" t="str">
        <f t="shared" si="58"/>
        <v/>
      </c>
      <c r="K342" s="58" t="str">
        <f t="shared" si="59"/>
        <v/>
      </c>
      <c r="L342" s="58" t="str">
        <f t="shared" si="60"/>
        <v/>
      </c>
      <c r="M342" s="58" t="str">
        <f t="shared" si="61"/>
        <v/>
      </c>
      <c r="N342" s="33"/>
      <c r="O342" s="33"/>
      <c r="P342" s="106" t="str">
        <f t="shared" si="67"/>
        <v/>
      </c>
      <c r="Q342" s="156"/>
      <c r="R342" s="33">
        <v>0</v>
      </c>
      <c r="S342" s="156"/>
      <c r="T342" s="156"/>
      <c r="U342" s="63" t="str">
        <f t="shared" si="64"/>
        <v/>
      </c>
      <c r="V342" s="54" t="str">
        <f t="shared" si="65"/>
        <v/>
      </c>
      <c r="W342" s="79"/>
      <c r="X342" s="104"/>
      <c r="Y342" s="116" t="str">
        <f t="shared" si="62"/>
        <v/>
      </c>
      <c r="Z342" s="62" t="str">
        <f t="shared" si="66"/>
        <v/>
      </c>
    </row>
    <row r="343" spans="1:26" s="12" customFormat="1" ht="65.099999999999994" customHeight="1" thickBot="1" x14ac:dyDescent="0.25">
      <c r="A343" s="13" t="s">
        <v>69</v>
      </c>
      <c r="B343" s="2"/>
      <c r="C343" s="2"/>
      <c r="D343" s="166" t="str">
        <f t="shared" si="63"/>
        <v xml:space="preserve"> / </v>
      </c>
      <c r="E343" s="67">
        <v>334</v>
      </c>
      <c r="F343" s="53"/>
      <c r="G343" s="54" t="str">
        <f>IF('(c) Copyricht DQS Gruppe 2024'!$XFD$3="© D Q S B IT 2020",IF(F343&lt;&gt;"",VLOOKUP(F343,TMSAETZE,2,),""),"Copyright verletzt")</f>
        <v/>
      </c>
      <c r="H343" s="13"/>
      <c r="I343" s="57" t="str">
        <f t="shared" si="57"/>
        <v/>
      </c>
      <c r="J343" s="58" t="str">
        <f t="shared" si="58"/>
        <v/>
      </c>
      <c r="K343" s="58" t="str">
        <f t="shared" si="59"/>
        <v/>
      </c>
      <c r="L343" s="58" t="str">
        <f t="shared" si="60"/>
        <v/>
      </c>
      <c r="M343" s="58" t="str">
        <f t="shared" si="61"/>
        <v/>
      </c>
      <c r="N343" s="33"/>
      <c r="O343" s="33"/>
      <c r="P343" s="106" t="str">
        <f t="shared" si="67"/>
        <v/>
      </c>
      <c r="Q343" s="156"/>
      <c r="R343" s="33">
        <v>0</v>
      </c>
      <c r="S343" s="156"/>
      <c r="T343" s="156"/>
      <c r="U343" s="63" t="str">
        <f t="shared" si="64"/>
        <v/>
      </c>
      <c r="V343" s="54" t="str">
        <f t="shared" si="65"/>
        <v/>
      </c>
      <c r="W343" s="79"/>
      <c r="X343" s="104"/>
      <c r="Y343" s="116" t="str">
        <f t="shared" si="62"/>
        <v/>
      </c>
      <c r="Z343" s="62" t="str">
        <f t="shared" si="66"/>
        <v/>
      </c>
    </row>
    <row r="344" spans="1:26" s="12" customFormat="1" ht="65.099999999999994" customHeight="1" thickBot="1" x14ac:dyDescent="0.25">
      <c r="A344" s="13" t="s">
        <v>69</v>
      </c>
      <c r="B344" s="2"/>
      <c r="C344" s="2"/>
      <c r="D344" s="166" t="str">
        <f t="shared" si="63"/>
        <v xml:space="preserve"> / </v>
      </c>
      <c r="E344" s="67">
        <v>335</v>
      </c>
      <c r="F344" s="53"/>
      <c r="G344" s="54" t="str">
        <f>IF('(c) Copyricht DQS Gruppe 2024'!$XFD$3="© D Q S B IT 2020",IF(F344&lt;&gt;"",VLOOKUP(F344,TMSAETZE,2,),""),"Copyright verletzt")</f>
        <v/>
      </c>
      <c r="H344" s="13"/>
      <c r="I344" s="57" t="str">
        <f t="shared" si="57"/>
        <v/>
      </c>
      <c r="J344" s="58" t="str">
        <f t="shared" si="58"/>
        <v/>
      </c>
      <c r="K344" s="58" t="str">
        <f t="shared" si="59"/>
        <v/>
      </c>
      <c r="L344" s="58" t="str">
        <f t="shared" si="60"/>
        <v/>
      </c>
      <c r="M344" s="58" t="str">
        <f t="shared" si="61"/>
        <v/>
      </c>
      <c r="N344" s="33"/>
      <c r="O344" s="33"/>
      <c r="P344" s="106" t="str">
        <f t="shared" si="67"/>
        <v/>
      </c>
      <c r="Q344" s="156"/>
      <c r="R344" s="33">
        <v>0</v>
      </c>
      <c r="S344" s="156"/>
      <c r="T344" s="156"/>
      <c r="U344" s="63" t="str">
        <f t="shared" si="64"/>
        <v/>
      </c>
      <c r="V344" s="54" t="str">
        <f t="shared" si="65"/>
        <v/>
      </c>
      <c r="W344" s="79"/>
      <c r="X344" s="104"/>
      <c r="Y344" s="116" t="str">
        <f t="shared" si="62"/>
        <v/>
      </c>
      <c r="Z344" s="62" t="str">
        <f t="shared" si="66"/>
        <v/>
      </c>
    </row>
    <row r="345" spans="1:26" s="12" customFormat="1" ht="65.099999999999994" customHeight="1" thickBot="1" x14ac:dyDescent="0.25">
      <c r="A345" s="13" t="s">
        <v>69</v>
      </c>
      <c r="B345" s="2"/>
      <c r="C345" s="2"/>
      <c r="D345" s="166" t="str">
        <f t="shared" si="63"/>
        <v xml:space="preserve"> / </v>
      </c>
      <c r="E345" s="67">
        <v>336</v>
      </c>
      <c r="F345" s="53"/>
      <c r="G345" s="54" t="str">
        <f>IF('(c) Copyricht DQS Gruppe 2024'!$XFD$3="© D Q S B IT 2020",IF(F345&lt;&gt;"",VLOOKUP(F345,TMSAETZE,2,),""),"Copyright verletzt")</f>
        <v/>
      </c>
      <c r="H345" s="13"/>
      <c r="I345" s="57" t="str">
        <f t="shared" si="57"/>
        <v/>
      </c>
      <c r="J345" s="58" t="str">
        <f t="shared" si="58"/>
        <v/>
      </c>
      <c r="K345" s="58" t="str">
        <f t="shared" si="59"/>
        <v/>
      </c>
      <c r="L345" s="58" t="str">
        <f t="shared" si="60"/>
        <v/>
      </c>
      <c r="M345" s="58" t="str">
        <f t="shared" si="61"/>
        <v/>
      </c>
      <c r="N345" s="33"/>
      <c r="O345" s="33"/>
      <c r="P345" s="106" t="str">
        <f t="shared" si="67"/>
        <v/>
      </c>
      <c r="Q345" s="156"/>
      <c r="R345" s="33">
        <v>0</v>
      </c>
      <c r="S345" s="156"/>
      <c r="T345" s="156"/>
      <c r="U345" s="63" t="str">
        <f t="shared" si="64"/>
        <v/>
      </c>
      <c r="V345" s="54" t="str">
        <f t="shared" si="65"/>
        <v/>
      </c>
      <c r="W345" s="79"/>
      <c r="X345" s="104"/>
      <c r="Y345" s="116" t="str">
        <f t="shared" si="62"/>
        <v/>
      </c>
      <c r="Z345" s="62" t="str">
        <f t="shared" si="66"/>
        <v/>
      </c>
    </row>
    <row r="346" spans="1:26" s="12" customFormat="1" ht="65.099999999999994" customHeight="1" thickBot="1" x14ac:dyDescent="0.25">
      <c r="A346" s="13" t="s">
        <v>69</v>
      </c>
      <c r="B346" s="2"/>
      <c r="C346" s="2"/>
      <c r="D346" s="166" t="str">
        <f t="shared" si="63"/>
        <v xml:space="preserve"> / </v>
      </c>
      <c r="E346" s="67">
        <v>337</v>
      </c>
      <c r="F346" s="53"/>
      <c r="G346" s="54" t="str">
        <f>IF('(c) Copyricht DQS Gruppe 2024'!$XFD$3="© D Q S B IT 2020",IF(F346&lt;&gt;"",VLOOKUP(F346,TMSAETZE,2,),""),"Copyright verletzt")</f>
        <v/>
      </c>
      <c r="H346" s="13"/>
      <c r="I346" s="57" t="str">
        <f t="shared" si="57"/>
        <v/>
      </c>
      <c r="J346" s="58" t="str">
        <f t="shared" si="58"/>
        <v/>
      </c>
      <c r="K346" s="58" t="str">
        <f t="shared" si="59"/>
        <v/>
      </c>
      <c r="L346" s="58" t="str">
        <f t="shared" si="60"/>
        <v/>
      </c>
      <c r="M346" s="58" t="str">
        <f t="shared" si="61"/>
        <v/>
      </c>
      <c r="N346" s="33"/>
      <c r="O346" s="33"/>
      <c r="P346" s="106" t="str">
        <f t="shared" si="67"/>
        <v/>
      </c>
      <c r="Q346" s="156"/>
      <c r="R346" s="33">
        <v>0</v>
      </c>
      <c r="S346" s="156"/>
      <c r="T346" s="156"/>
      <c r="U346" s="63" t="str">
        <f t="shared" si="64"/>
        <v/>
      </c>
      <c r="V346" s="54" t="str">
        <f t="shared" si="65"/>
        <v/>
      </c>
      <c r="W346" s="79"/>
      <c r="X346" s="104"/>
      <c r="Y346" s="116" t="str">
        <f t="shared" si="62"/>
        <v/>
      </c>
      <c r="Z346" s="62" t="str">
        <f t="shared" si="66"/>
        <v/>
      </c>
    </row>
    <row r="347" spans="1:26" s="12" customFormat="1" ht="65.099999999999994" customHeight="1" thickBot="1" x14ac:dyDescent="0.25">
      <c r="A347" s="13" t="s">
        <v>69</v>
      </c>
      <c r="B347" s="2"/>
      <c r="C347" s="2"/>
      <c r="D347" s="166" t="str">
        <f t="shared" si="63"/>
        <v xml:space="preserve"> / </v>
      </c>
      <c r="E347" s="67">
        <v>338</v>
      </c>
      <c r="F347" s="53"/>
      <c r="G347" s="54" t="str">
        <f>IF('(c) Copyricht DQS Gruppe 2024'!$XFD$3="© D Q S B IT 2020",IF(F347&lt;&gt;"",VLOOKUP(F347,TMSAETZE,2,),""),"Copyright verletzt")</f>
        <v/>
      </c>
      <c r="H347" s="13"/>
      <c r="I347" s="57" t="str">
        <f t="shared" si="57"/>
        <v/>
      </c>
      <c r="J347" s="58" t="str">
        <f t="shared" si="58"/>
        <v/>
      </c>
      <c r="K347" s="58" t="str">
        <f t="shared" si="59"/>
        <v/>
      </c>
      <c r="L347" s="58" t="str">
        <f t="shared" si="60"/>
        <v/>
      </c>
      <c r="M347" s="58" t="str">
        <f t="shared" si="61"/>
        <v/>
      </c>
      <c r="N347" s="33"/>
      <c r="O347" s="33"/>
      <c r="P347" s="106" t="str">
        <f t="shared" si="67"/>
        <v/>
      </c>
      <c r="Q347" s="156"/>
      <c r="R347" s="33">
        <v>0</v>
      </c>
      <c r="S347" s="156"/>
      <c r="T347" s="156"/>
      <c r="U347" s="63" t="str">
        <f t="shared" si="64"/>
        <v/>
      </c>
      <c r="V347" s="54" t="str">
        <f t="shared" si="65"/>
        <v/>
      </c>
      <c r="W347" s="79"/>
      <c r="X347" s="104"/>
      <c r="Y347" s="116" t="str">
        <f t="shared" si="62"/>
        <v/>
      </c>
      <c r="Z347" s="62" t="str">
        <f t="shared" si="66"/>
        <v/>
      </c>
    </row>
    <row r="348" spans="1:26" s="12" customFormat="1" ht="65.099999999999994" customHeight="1" thickBot="1" x14ac:dyDescent="0.25">
      <c r="A348" s="13" t="s">
        <v>69</v>
      </c>
      <c r="B348" s="2"/>
      <c r="C348" s="2"/>
      <c r="D348" s="166" t="str">
        <f t="shared" si="63"/>
        <v xml:space="preserve"> / </v>
      </c>
      <c r="E348" s="67">
        <v>339</v>
      </c>
      <c r="F348" s="53"/>
      <c r="G348" s="54" t="str">
        <f>IF('(c) Copyricht DQS Gruppe 2024'!$XFD$3="© D Q S B IT 2020",IF(F348&lt;&gt;"",VLOOKUP(F348,TMSAETZE,2,),""),"Copyright verletzt")</f>
        <v/>
      </c>
      <c r="H348" s="13"/>
      <c r="I348" s="57" t="str">
        <f t="shared" si="57"/>
        <v/>
      </c>
      <c r="J348" s="58" t="str">
        <f t="shared" si="58"/>
        <v/>
      </c>
      <c r="K348" s="58" t="str">
        <f t="shared" si="59"/>
        <v/>
      </c>
      <c r="L348" s="58" t="str">
        <f t="shared" si="60"/>
        <v/>
      </c>
      <c r="M348" s="58" t="str">
        <f t="shared" si="61"/>
        <v/>
      </c>
      <c r="N348" s="33"/>
      <c r="O348" s="33"/>
      <c r="P348" s="106" t="str">
        <f t="shared" si="67"/>
        <v/>
      </c>
      <c r="Q348" s="156"/>
      <c r="R348" s="33">
        <v>0</v>
      </c>
      <c r="S348" s="156"/>
      <c r="T348" s="156"/>
      <c r="U348" s="63" t="str">
        <f t="shared" si="64"/>
        <v/>
      </c>
      <c r="V348" s="54" t="str">
        <f t="shared" si="65"/>
        <v/>
      </c>
      <c r="W348" s="79"/>
      <c r="X348" s="104"/>
      <c r="Y348" s="116" t="str">
        <f t="shared" si="62"/>
        <v/>
      </c>
      <c r="Z348" s="62" t="str">
        <f t="shared" si="66"/>
        <v/>
      </c>
    </row>
    <row r="349" spans="1:26" s="12" customFormat="1" ht="65.099999999999994" customHeight="1" thickBot="1" x14ac:dyDescent="0.25">
      <c r="A349" s="13" t="s">
        <v>69</v>
      </c>
      <c r="B349" s="2"/>
      <c r="C349" s="2"/>
      <c r="D349" s="166" t="str">
        <f t="shared" si="63"/>
        <v xml:space="preserve"> / </v>
      </c>
      <c r="E349" s="67">
        <v>340</v>
      </c>
      <c r="F349" s="53"/>
      <c r="G349" s="54" t="str">
        <f>IF('(c) Copyricht DQS Gruppe 2024'!$XFD$3="© D Q S B IT 2020",IF(F349&lt;&gt;"",VLOOKUP(F349,TMSAETZE,2,),""),"Copyright verletzt")</f>
        <v/>
      </c>
      <c r="H349" s="13"/>
      <c r="I349" s="57" t="str">
        <f t="shared" si="57"/>
        <v/>
      </c>
      <c r="J349" s="58" t="str">
        <f t="shared" si="58"/>
        <v/>
      </c>
      <c r="K349" s="58" t="str">
        <f t="shared" si="59"/>
        <v/>
      </c>
      <c r="L349" s="58" t="str">
        <f t="shared" si="60"/>
        <v/>
      </c>
      <c r="M349" s="58" t="str">
        <f t="shared" si="61"/>
        <v/>
      </c>
      <c r="N349" s="33"/>
      <c r="O349" s="33"/>
      <c r="P349" s="106" t="str">
        <f t="shared" si="67"/>
        <v/>
      </c>
      <c r="Q349" s="156"/>
      <c r="R349" s="33">
        <v>0</v>
      </c>
      <c r="S349" s="156"/>
      <c r="T349" s="156"/>
      <c r="U349" s="63" t="str">
        <f t="shared" si="64"/>
        <v/>
      </c>
      <c r="V349" s="54" t="str">
        <f t="shared" si="65"/>
        <v/>
      </c>
      <c r="W349" s="79"/>
      <c r="X349" s="104"/>
      <c r="Y349" s="116" t="str">
        <f t="shared" si="62"/>
        <v/>
      </c>
      <c r="Z349" s="62" t="str">
        <f t="shared" si="66"/>
        <v/>
      </c>
    </row>
    <row r="350" spans="1:26" s="12" customFormat="1" ht="65.099999999999994" customHeight="1" thickBot="1" x14ac:dyDescent="0.25">
      <c r="A350" s="13" t="s">
        <v>69</v>
      </c>
      <c r="B350" s="2"/>
      <c r="C350" s="2"/>
      <c r="D350" s="166" t="str">
        <f t="shared" si="63"/>
        <v xml:space="preserve"> / </v>
      </c>
      <c r="E350" s="67">
        <v>341</v>
      </c>
      <c r="F350" s="53"/>
      <c r="G350" s="54" t="str">
        <f>IF('(c) Copyricht DQS Gruppe 2024'!$XFD$3="© D Q S B IT 2020",IF(F350&lt;&gt;"",VLOOKUP(F350,TMSAETZE,2,),""),"Copyright verletzt")</f>
        <v/>
      </c>
      <c r="H350" s="13"/>
      <c r="I350" s="57" t="str">
        <f t="shared" si="57"/>
        <v/>
      </c>
      <c r="J350" s="58" t="str">
        <f t="shared" si="58"/>
        <v/>
      </c>
      <c r="K350" s="58" t="str">
        <f t="shared" si="59"/>
        <v/>
      </c>
      <c r="L350" s="58" t="str">
        <f t="shared" si="60"/>
        <v/>
      </c>
      <c r="M350" s="58" t="str">
        <f t="shared" si="61"/>
        <v/>
      </c>
      <c r="N350" s="33"/>
      <c r="O350" s="33"/>
      <c r="P350" s="106" t="str">
        <f t="shared" si="67"/>
        <v/>
      </c>
      <c r="Q350" s="156"/>
      <c r="R350" s="33">
        <v>0</v>
      </c>
      <c r="S350" s="156"/>
      <c r="T350" s="156"/>
      <c r="U350" s="63" t="str">
        <f t="shared" si="64"/>
        <v/>
      </c>
      <c r="V350" s="54" t="str">
        <f t="shared" si="65"/>
        <v/>
      </c>
      <c r="W350" s="79"/>
      <c r="X350" s="104"/>
      <c r="Y350" s="116" t="str">
        <f t="shared" si="62"/>
        <v/>
      </c>
      <c r="Z350" s="62" t="str">
        <f t="shared" si="66"/>
        <v/>
      </c>
    </row>
    <row r="351" spans="1:26" s="12" customFormat="1" ht="65.099999999999994" customHeight="1" thickBot="1" x14ac:dyDescent="0.25">
      <c r="A351" s="13" t="s">
        <v>69</v>
      </c>
      <c r="B351" s="2"/>
      <c r="C351" s="2"/>
      <c r="D351" s="166" t="str">
        <f t="shared" si="63"/>
        <v xml:space="preserve"> / </v>
      </c>
      <c r="E351" s="67">
        <v>342</v>
      </c>
      <c r="F351" s="53"/>
      <c r="G351" s="54" t="str">
        <f>IF('(c) Copyricht DQS Gruppe 2024'!$XFD$3="© D Q S B IT 2020",IF(F351&lt;&gt;"",VLOOKUP(F351,TMSAETZE,2,),""),"Copyright verletzt")</f>
        <v/>
      </c>
      <c r="H351" s="13"/>
      <c r="I351" s="57" t="str">
        <f t="shared" si="57"/>
        <v/>
      </c>
      <c r="J351" s="58" t="str">
        <f t="shared" si="58"/>
        <v/>
      </c>
      <c r="K351" s="58" t="str">
        <f t="shared" si="59"/>
        <v/>
      </c>
      <c r="L351" s="58" t="str">
        <f t="shared" si="60"/>
        <v/>
      </c>
      <c r="M351" s="58" t="str">
        <f t="shared" si="61"/>
        <v/>
      </c>
      <c r="N351" s="33"/>
      <c r="O351" s="33"/>
      <c r="P351" s="106" t="str">
        <f t="shared" si="67"/>
        <v/>
      </c>
      <c r="Q351" s="156"/>
      <c r="R351" s="33">
        <v>0</v>
      </c>
      <c r="S351" s="156"/>
      <c r="T351" s="156"/>
      <c r="U351" s="63" t="str">
        <f t="shared" si="64"/>
        <v/>
      </c>
      <c r="V351" s="54" t="str">
        <f t="shared" si="65"/>
        <v/>
      </c>
      <c r="W351" s="79"/>
      <c r="X351" s="104"/>
      <c r="Y351" s="116" t="str">
        <f t="shared" si="62"/>
        <v/>
      </c>
      <c r="Z351" s="62" t="str">
        <f t="shared" si="66"/>
        <v/>
      </c>
    </row>
    <row r="352" spans="1:26" s="12" customFormat="1" ht="65.099999999999994" customHeight="1" thickBot="1" x14ac:dyDescent="0.25">
      <c r="A352" s="13" t="s">
        <v>69</v>
      </c>
      <c r="B352" s="2"/>
      <c r="C352" s="2"/>
      <c r="D352" s="166" t="str">
        <f t="shared" si="63"/>
        <v xml:space="preserve"> / </v>
      </c>
      <c r="E352" s="67">
        <v>343</v>
      </c>
      <c r="F352" s="53"/>
      <c r="G352" s="54" t="str">
        <f>IF('(c) Copyricht DQS Gruppe 2024'!$XFD$3="© D Q S B IT 2020",IF(F352&lt;&gt;"",VLOOKUP(F352,TMSAETZE,2,),""),"Copyright verletzt")</f>
        <v/>
      </c>
      <c r="H352" s="13"/>
      <c r="I352" s="57" t="str">
        <f t="shared" si="57"/>
        <v/>
      </c>
      <c r="J352" s="58" t="str">
        <f t="shared" si="58"/>
        <v/>
      </c>
      <c r="K352" s="58" t="str">
        <f t="shared" si="59"/>
        <v/>
      </c>
      <c r="L352" s="58" t="str">
        <f t="shared" si="60"/>
        <v/>
      </c>
      <c r="M352" s="58" t="str">
        <f t="shared" si="61"/>
        <v/>
      </c>
      <c r="N352" s="33"/>
      <c r="O352" s="33"/>
      <c r="P352" s="106" t="str">
        <f t="shared" si="67"/>
        <v/>
      </c>
      <c r="Q352" s="156"/>
      <c r="R352" s="33">
        <v>0</v>
      </c>
      <c r="S352" s="156"/>
      <c r="T352" s="156"/>
      <c r="U352" s="63" t="str">
        <f t="shared" si="64"/>
        <v/>
      </c>
      <c r="V352" s="54" t="str">
        <f t="shared" si="65"/>
        <v/>
      </c>
      <c r="W352" s="79"/>
      <c r="X352" s="104"/>
      <c r="Y352" s="116" t="str">
        <f t="shared" si="62"/>
        <v/>
      </c>
      <c r="Z352" s="62" t="str">
        <f t="shared" si="66"/>
        <v/>
      </c>
    </row>
    <row r="353" spans="1:26" s="12" customFormat="1" ht="65.099999999999994" customHeight="1" thickBot="1" x14ac:dyDescent="0.25">
      <c r="A353" s="13" t="s">
        <v>69</v>
      </c>
      <c r="B353" s="2"/>
      <c r="C353" s="2"/>
      <c r="D353" s="166" t="str">
        <f t="shared" si="63"/>
        <v xml:space="preserve"> / </v>
      </c>
      <c r="E353" s="67">
        <v>344</v>
      </c>
      <c r="F353" s="53"/>
      <c r="G353" s="54" t="str">
        <f>IF('(c) Copyricht DQS Gruppe 2024'!$XFD$3="© D Q S B IT 2020",IF(F353&lt;&gt;"",VLOOKUP(F353,TMSAETZE,2,),""),"Copyright verletzt")</f>
        <v/>
      </c>
      <c r="H353" s="13"/>
      <c r="I353" s="57" t="str">
        <f t="shared" si="57"/>
        <v/>
      </c>
      <c r="J353" s="58" t="str">
        <f t="shared" si="58"/>
        <v/>
      </c>
      <c r="K353" s="58" t="str">
        <f t="shared" si="59"/>
        <v/>
      </c>
      <c r="L353" s="58" t="str">
        <f t="shared" si="60"/>
        <v/>
      </c>
      <c r="M353" s="58" t="str">
        <f t="shared" si="61"/>
        <v/>
      </c>
      <c r="N353" s="33"/>
      <c r="O353" s="33"/>
      <c r="P353" s="106" t="str">
        <f t="shared" si="67"/>
        <v/>
      </c>
      <c r="Q353" s="156"/>
      <c r="R353" s="33">
        <v>0</v>
      </c>
      <c r="S353" s="156"/>
      <c r="T353" s="156"/>
      <c r="U353" s="63" t="str">
        <f t="shared" si="64"/>
        <v/>
      </c>
      <c r="V353" s="54" t="str">
        <f t="shared" si="65"/>
        <v/>
      </c>
      <c r="W353" s="79"/>
      <c r="X353" s="104"/>
      <c r="Y353" s="116" t="str">
        <f t="shared" si="62"/>
        <v/>
      </c>
      <c r="Z353" s="62" t="str">
        <f t="shared" si="66"/>
        <v/>
      </c>
    </row>
    <row r="354" spans="1:26" s="12" customFormat="1" ht="65.099999999999994" customHeight="1" thickBot="1" x14ac:dyDescent="0.25">
      <c r="A354" s="13" t="s">
        <v>69</v>
      </c>
      <c r="B354" s="2"/>
      <c r="C354" s="2"/>
      <c r="D354" s="166" t="str">
        <f t="shared" si="63"/>
        <v xml:space="preserve"> / </v>
      </c>
      <c r="E354" s="67">
        <v>345</v>
      </c>
      <c r="F354" s="53"/>
      <c r="G354" s="54" t="str">
        <f>IF('(c) Copyricht DQS Gruppe 2024'!$XFD$3="© D Q S B IT 2020",IF(F354&lt;&gt;"",VLOOKUP(F354,TMSAETZE,2,),""),"Copyright verletzt")</f>
        <v/>
      </c>
      <c r="H354" s="13"/>
      <c r="I354" s="57" t="str">
        <f t="shared" si="57"/>
        <v/>
      </c>
      <c r="J354" s="58" t="str">
        <f t="shared" si="58"/>
        <v/>
      </c>
      <c r="K354" s="58" t="str">
        <f t="shared" si="59"/>
        <v/>
      </c>
      <c r="L354" s="58" t="str">
        <f t="shared" si="60"/>
        <v/>
      </c>
      <c r="M354" s="58" t="str">
        <f t="shared" si="61"/>
        <v/>
      </c>
      <c r="N354" s="33"/>
      <c r="O354" s="33"/>
      <c r="P354" s="106" t="str">
        <f t="shared" si="67"/>
        <v/>
      </c>
      <c r="Q354" s="156"/>
      <c r="R354" s="33">
        <v>0</v>
      </c>
      <c r="S354" s="156"/>
      <c r="T354" s="156"/>
      <c r="U354" s="63" t="str">
        <f t="shared" si="64"/>
        <v/>
      </c>
      <c r="V354" s="54" t="str">
        <f t="shared" si="65"/>
        <v/>
      </c>
      <c r="W354" s="79"/>
      <c r="X354" s="104"/>
      <c r="Y354" s="116" t="str">
        <f t="shared" si="62"/>
        <v/>
      </c>
      <c r="Z354" s="62" t="str">
        <f t="shared" si="66"/>
        <v/>
      </c>
    </row>
    <row r="355" spans="1:26" s="12" customFormat="1" ht="65.099999999999994" customHeight="1" thickBot="1" x14ac:dyDescent="0.25">
      <c r="A355" s="13" t="s">
        <v>69</v>
      </c>
      <c r="B355" s="2"/>
      <c r="C355" s="2"/>
      <c r="D355" s="166" t="str">
        <f t="shared" si="63"/>
        <v xml:space="preserve"> / </v>
      </c>
      <c r="E355" s="67">
        <v>346</v>
      </c>
      <c r="F355" s="53"/>
      <c r="G355" s="54" t="str">
        <f>IF('(c) Copyricht DQS Gruppe 2024'!$XFD$3="© D Q S B IT 2020",IF(F355&lt;&gt;"",VLOOKUP(F355,TMSAETZE,2,),""),"Copyright verletzt")</f>
        <v/>
      </c>
      <c r="H355" s="13"/>
      <c r="I355" s="57" t="str">
        <f t="shared" si="57"/>
        <v/>
      </c>
      <c r="J355" s="58" t="str">
        <f t="shared" si="58"/>
        <v/>
      </c>
      <c r="K355" s="58" t="str">
        <f t="shared" si="59"/>
        <v/>
      </c>
      <c r="L355" s="58" t="str">
        <f t="shared" si="60"/>
        <v/>
      </c>
      <c r="M355" s="58" t="str">
        <f t="shared" si="61"/>
        <v/>
      </c>
      <c r="N355" s="33"/>
      <c r="O355" s="33"/>
      <c r="P355" s="106" t="str">
        <f t="shared" si="67"/>
        <v/>
      </c>
      <c r="Q355" s="156"/>
      <c r="R355" s="33">
        <v>0</v>
      </c>
      <c r="S355" s="156"/>
      <c r="T355" s="156"/>
      <c r="U355" s="63" t="str">
        <f t="shared" si="64"/>
        <v/>
      </c>
      <c r="V355" s="54" t="str">
        <f t="shared" si="65"/>
        <v/>
      </c>
      <c r="W355" s="79"/>
      <c r="X355" s="104"/>
      <c r="Y355" s="116" t="str">
        <f t="shared" si="62"/>
        <v/>
      </c>
      <c r="Z355" s="62" t="str">
        <f t="shared" si="66"/>
        <v/>
      </c>
    </row>
    <row r="356" spans="1:26" s="12" customFormat="1" ht="65.099999999999994" customHeight="1" thickBot="1" x14ac:dyDescent="0.25">
      <c r="A356" s="13" t="s">
        <v>69</v>
      </c>
      <c r="B356" s="2"/>
      <c r="C356" s="2"/>
      <c r="D356" s="166" t="str">
        <f t="shared" si="63"/>
        <v xml:space="preserve"> / </v>
      </c>
      <c r="E356" s="67">
        <v>347</v>
      </c>
      <c r="F356" s="53"/>
      <c r="G356" s="54" t="str">
        <f>IF('(c) Copyricht DQS Gruppe 2024'!$XFD$3="© D Q S B IT 2020",IF(F356&lt;&gt;"",VLOOKUP(F356,TMSAETZE,2,),""),"Copyright verletzt")</f>
        <v/>
      </c>
      <c r="H356" s="13"/>
      <c r="I356" s="57" t="str">
        <f t="shared" si="57"/>
        <v/>
      </c>
      <c r="J356" s="58" t="str">
        <f t="shared" si="58"/>
        <v/>
      </c>
      <c r="K356" s="58" t="str">
        <f t="shared" si="59"/>
        <v/>
      </c>
      <c r="L356" s="58" t="str">
        <f t="shared" si="60"/>
        <v/>
      </c>
      <c r="M356" s="58" t="str">
        <f t="shared" si="61"/>
        <v/>
      </c>
      <c r="N356" s="33"/>
      <c r="O356" s="33"/>
      <c r="P356" s="106" t="str">
        <f t="shared" si="67"/>
        <v/>
      </c>
      <c r="Q356" s="156"/>
      <c r="R356" s="33">
        <v>0</v>
      </c>
      <c r="S356" s="156"/>
      <c r="T356" s="156"/>
      <c r="U356" s="63" t="str">
        <f t="shared" si="64"/>
        <v/>
      </c>
      <c r="V356" s="54" t="str">
        <f t="shared" si="65"/>
        <v/>
      </c>
      <c r="W356" s="79"/>
      <c r="X356" s="104"/>
      <c r="Y356" s="116" t="str">
        <f t="shared" si="62"/>
        <v/>
      </c>
      <c r="Z356" s="62" t="str">
        <f t="shared" si="66"/>
        <v/>
      </c>
    </row>
    <row r="357" spans="1:26" s="12" customFormat="1" ht="65.099999999999994" customHeight="1" thickBot="1" x14ac:dyDescent="0.25">
      <c r="A357" s="13" t="s">
        <v>69</v>
      </c>
      <c r="B357" s="2"/>
      <c r="C357" s="2"/>
      <c r="D357" s="166" t="str">
        <f t="shared" si="63"/>
        <v xml:space="preserve"> / </v>
      </c>
      <c r="E357" s="67">
        <v>348</v>
      </c>
      <c r="F357" s="53"/>
      <c r="G357" s="54" t="str">
        <f>IF('(c) Copyricht DQS Gruppe 2024'!$XFD$3="© D Q S B IT 2020",IF(F357&lt;&gt;"",VLOOKUP(F357,TMSAETZE,2,),""),"Copyright verletzt")</f>
        <v/>
      </c>
      <c r="H357" s="13"/>
      <c r="I357" s="57" t="str">
        <f t="shared" si="57"/>
        <v/>
      </c>
      <c r="J357" s="58" t="str">
        <f t="shared" si="58"/>
        <v/>
      </c>
      <c r="K357" s="58" t="str">
        <f t="shared" si="59"/>
        <v/>
      </c>
      <c r="L357" s="58" t="str">
        <f t="shared" si="60"/>
        <v/>
      </c>
      <c r="M357" s="58" t="str">
        <f t="shared" si="61"/>
        <v/>
      </c>
      <c r="N357" s="33"/>
      <c r="O357" s="33"/>
      <c r="P357" s="106" t="str">
        <f t="shared" si="67"/>
        <v/>
      </c>
      <c r="Q357" s="156"/>
      <c r="R357" s="33">
        <v>0</v>
      </c>
      <c r="S357" s="156"/>
      <c r="T357" s="156"/>
      <c r="U357" s="63" t="str">
        <f t="shared" si="64"/>
        <v/>
      </c>
      <c r="V357" s="54" t="str">
        <f t="shared" si="65"/>
        <v/>
      </c>
      <c r="W357" s="79"/>
      <c r="X357" s="104"/>
      <c r="Y357" s="116" t="str">
        <f t="shared" si="62"/>
        <v/>
      </c>
      <c r="Z357" s="62" t="str">
        <f t="shared" si="66"/>
        <v/>
      </c>
    </row>
    <row r="358" spans="1:26" s="12" customFormat="1" ht="65.099999999999994" customHeight="1" thickBot="1" x14ac:dyDescent="0.25">
      <c r="A358" s="13" t="s">
        <v>69</v>
      </c>
      <c r="B358" s="2"/>
      <c r="C358" s="2"/>
      <c r="D358" s="166" t="str">
        <f t="shared" si="63"/>
        <v xml:space="preserve"> / </v>
      </c>
      <c r="E358" s="67">
        <v>349</v>
      </c>
      <c r="F358" s="53"/>
      <c r="G358" s="54" t="str">
        <f>IF('(c) Copyricht DQS Gruppe 2024'!$XFD$3="© D Q S B IT 2020",IF(F358&lt;&gt;"",VLOOKUP(F358,TMSAETZE,2,),""),"Copyright verletzt")</f>
        <v/>
      </c>
      <c r="H358" s="13"/>
      <c r="I358" s="57" t="str">
        <f t="shared" si="57"/>
        <v/>
      </c>
      <c r="J358" s="58" t="str">
        <f t="shared" si="58"/>
        <v/>
      </c>
      <c r="K358" s="58" t="str">
        <f t="shared" si="59"/>
        <v/>
      </c>
      <c r="L358" s="58" t="str">
        <f t="shared" si="60"/>
        <v/>
      </c>
      <c r="M358" s="58" t="str">
        <f t="shared" si="61"/>
        <v/>
      </c>
      <c r="N358" s="33"/>
      <c r="O358" s="33"/>
      <c r="P358" s="106" t="str">
        <f t="shared" si="67"/>
        <v/>
      </c>
      <c r="Q358" s="156"/>
      <c r="R358" s="33">
        <v>0</v>
      </c>
      <c r="S358" s="156"/>
      <c r="T358" s="156"/>
      <c r="U358" s="63" t="str">
        <f t="shared" si="64"/>
        <v/>
      </c>
      <c r="V358" s="54" t="str">
        <f t="shared" si="65"/>
        <v/>
      </c>
      <c r="W358" s="79"/>
      <c r="X358" s="104"/>
      <c r="Y358" s="116" t="str">
        <f t="shared" si="62"/>
        <v/>
      </c>
      <c r="Z358" s="62" t="str">
        <f t="shared" si="66"/>
        <v/>
      </c>
    </row>
    <row r="359" spans="1:26" s="12" customFormat="1" ht="65.099999999999994" customHeight="1" thickBot="1" x14ac:dyDescent="0.25">
      <c r="A359" s="13" t="s">
        <v>69</v>
      </c>
      <c r="B359" s="2"/>
      <c r="C359" s="2"/>
      <c r="D359" s="166" t="str">
        <f t="shared" si="63"/>
        <v xml:space="preserve"> / </v>
      </c>
      <c r="E359" s="67">
        <v>350</v>
      </c>
      <c r="F359" s="53"/>
      <c r="G359" s="54" t="str">
        <f>IF('(c) Copyricht DQS Gruppe 2024'!$XFD$3="© D Q S B IT 2020",IF(F359&lt;&gt;"",VLOOKUP(F359,TMSAETZE,2,),""),"Copyright verletzt")</f>
        <v/>
      </c>
      <c r="H359" s="13"/>
      <c r="I359" s="57" t="str">
        <f t="shared" si="57"/>
        <v/>
      </c>
      <c r="J359" s="58" t="str">
        <f t="shared" si="58"/>
        <v/>
      </c>
      <c r="K359" s="58" t="str">
        <f t="shared" si="59"/>
        <v/>
      </c>
      <c r="L359" s="58" t="str">
        <f t="shared" si="60"/>
        <v/>
      </c>
      <c r="M359" s="58" t="str">
        <f t="shared" si="61"/>
        <v/>
      </c>
      <c r="N359" s="33"/>
      <c r="O359" s="33"/>
      <c r="P359" s="106" t="str">
        <f t="shared" si="67"/>
        <v/>
      </c>
      <c r="Q359" s="156"/>
      <c r="R359" s="33">
        <v>0</v>
      </c>
      <c r="S359" s="156"/>
      <c r="T359" s="156"/>
      <c r="U359" s="63" t="str">
        <f t="shared" si="64"/>
        <v/>
      </c>
      <c r="V359" s="54" t="str">
        <f t="shared" si="65"/>
        <v/>
      </c>
      <c r="W359" s="79"/>
      <c r="X359" s="104"/>
      <c r="Y359" s="116" t="str">
        <f t="shared" si="62"/>
        <v/>
      </c>
      <c r="Z359" s="62" t="str">
        <f t="shared" si="66"/>
        <v/>
      </c>
    </row>
    <row r="360" spans="1:26" s="12" customFormat="1" ht="65.099999999999994" customHeight="1" thickBot="1" x14ac:dyDescent="0.25">
      <c r="A360" s="13" t="s">
        <v>69</v>
      </c>
      <c r="B360" s="2"/>
      <c r="C360" s="2"/>
      <c r="D360" s="166" t="str">
        <f t="shared" si="63"/>
        <v xml:space="preserve"> / </v>
      </c>
      <c r="E360" s="67">
        <v>351</v>
      </c>
      <c r="F360" s="53"/>
      <c r="G360" s="54" t="str">
        <f>IF('(c) Copyricht DQS Gruppe 2024'!$XFD$3="© D Q S B IT 2020",IF(F360&lt;&gt;"",VLOOKUP(F360,TMSAETZE,2,),""),"Copyright verletzt")</f>
        <v/>
      </c>
      <c r="H360" s="13"/>
      <c r="I360" s="57" t="str">
        <f t="shared" si="57"/>
        <v/>
      </c>
      <c r="J360" s="58" t="str">
        <f t="shared" si="58"/>
        <v/>
      </c>
      <c r="K360" s="58" t="str">
        <f t="shared" si="59"/>
        <v/>
      </c>
      <c r="L360" s="58" t="str">
        <f t="shared" si="60"/>
        <v/>
      </c>
      <c r="M360" s="58" t="str">
        <f t="shared" si="61"/>
        <v/>
      </c>
      <c r="N360" s="33"/>
      <c r="O360" s="33"/>
      <c r="P360" s="106" t="str">
        <f t="shared" si="67"/>
        <v/>
      </c>
      <c r="Q360" s="156"/>
      <c r="R360" s="33">
        <v>0</v>
      </c>
      <c r="S360" s="156"/>
      <c r="T360" s="156"/>
      <c r="U360" s="63" t="str">
        <f t="shared" si="64"/>
        <v/>
      </c>
      <c r="V360" s="54" t="str">
        <f t="shared" si="65"/>
        <v/>
      </c>
      <c r="W360" s="79"/>
      <c r="X360" s="104"/>
      <c r="Y360" s="116" t="str">
        <f t="shared" si="62"/>
        <v/>
      </c>
      <c r="Z360" s="62" t="str">
        <f t="shared" si="66"/>
        <v/>
      </c>
    </row>
    <row r="361" spans="1:26" s="12" customFormat="1" ht="65.099999999999994" customHeight="1" thickBot="1" x14ac:dyDescent="0.25">
      <c r="A361" s="13" t="s">
        <v>69</v>
      </c>
      <c r="B361" s="2"/>
      <c r="C361" s="2"/>
      <c r="D361" s="166" t="str">
        <f t="shared" si="63"/>
        <v xml:space="preserve"> / </v>
      </c>
      <c r="E361" s="67">
        <v>352</v>
      </c>
      <c r="F361" s="53"/>
      <c r="G361" s="54" t="str">
        <f>IF('(c) Copyricht DQS Gruppe 2024'!$XFD$3="© D Q S B IT 2020",IF(F361&lt;&gt;"",VLOOKUP(F361,TMSAETZE,2,),""),"Copyright verletzt")</f>
        <v/>
      </c>
      <c r="H361" s="13"/>
      <c r="I361" s="57" t="str">
        <f t="shared" si="57"/>
        <v/>
      </c>
      <c r="J361" s="58" t="str">
        <f t="shared" si="58"/>
        <v/>
      </c>
      <c r="K361" s="58" t="str">
        <f t="shared" si="59"/>
        <v/>
      </c>
      <c r="L361" s="58" t="str">
        <f t="shared" si="60"/>
        <v/>
      </c>
      <c r="M361" s="58" t="str">
        <f t="shared" si="61"/>
        <v/>
      </c>
      <c r="N361" s="33"/>
      <c r="O361" s="33"/>
      <c r="P361" s="106" t="str">
        <f t="shared" si="67"/>
        <v/>
      </c>
      <c r="Q361" s="156"/>
      <c r="R361" s="33">
        <v>0</v>
      </c>
      <c r="S361" s="156"/>
      <c r="T361" s="156"/>
      <c r="U361" s="63" t="str">
        <f t="shared" si="64"/>
        <v/>
      </c>
      <c r="V361" s="54" t="str">
        <f t="shared" si="65"/>
        <v/>
      </c>
      <c r="W361" s="79"/>
      <c r="X361" s="104"/>
      <c r="Y361" s="116" t="str">
        <f t="shared" si="62"/>
        <v/>
      </c>
      <c r="Z361" s="62" t="str">
        <f t="shared" si="66"/>
        <v/>
      </c>
    </row>
    <row r="362" spans="1:26" s="12" customFormat="1" ht="65.099999999999994" customHeight="1" thickBot="1" x14ac:dyDescent="0.25">
      <c r="A362" s="13" t="s">
        <v>69</v>
      </c>
      <c r="B362" s="2"/>
      <c r="C362" s="2"/>
      <c r="D362" s="166" t="str">
        <f t="shared" si="63"/>
        <v xml:space="preserve"> / </v>
      </c>
      <c r="E362" s="67">
        <v>353</v>
      </c>
      <c r="F362" s="53"/>
      <c r="G362" s="54" t="str">
        <f>IF('(c) Copyricht DQS Gruppe 2024'!$XFD$3="© D Q S B IT 2020",IF(F362&lt;&gt;"",VLOOKUP(F362,TMSAETZE,2,),""),"Copyright verletzt")</f>
        <v/>
      </c>
      <c r="H362" s="13"/>
      <c r="I362" s="57" t="str">
        <f t="shared" si="57"/>
        <v/>
      </c>
      <c r="J362" s="58" t="str">
        <f t="shared" si="58"/>
        <v/>
      </c>
      <c r="K362" s="58" t="str">
        <f t="shared" si="59"/>
        <v/>
      </c>
      <c r="L362" s="58" t="str">
        <f t="shared" si="60"/>
        <v/>
      </c>
      <c r="M362" s="58" t="str">
        <f t="shared" si="61"/>
        <v/>
      </c>
      <c r="N362" s="33"/>
      <c r="O362" s="33"/>
      <c r="P362" s="106" t="str">
        <f t="shared" si="67"/>
        <v/>
      </c>
      <c r="Q362" s="156"/>
      <c r="R362" s="33">
        <v>0</v>
      </c>
      <c r="S362" s="156"/>
      <c r="T362" s="156"/>
      <c r="U362" s="63" t="str">
        <f t="shared" si="64"/>
        <v/>
      </c>
      <c r="V362" s="54" t="str">
        <f t="shared" si="65"/>
        <v/>
      </c>
      <c r="W362" s="79"/>
      <c r="X362" s="104"/>
      <c r="Y362" s="116" t="str">
        <f t="shared" si="62"/>
        <v/>
      </c>
      <c r="Z362" s="62" t="str">
        <f t="shared" si="66"/>
        <v/>
      </c>
    </row>
    <row r="363" spans="1:26" s="12" customFormat="1" ht="65.099999999999994" customHeight="1" thickBot="1" x14ac:dyDescent="0.25">
      <c r="A363" s="13" t="s">
        <v>69</v>
      </c>
      <c r="B363" s="2"/>
      <c r="C363" s="2"/>
      <c r="D363" s="166" t="str">
        <f t="shared" si="63"/>
        <v xml:space="preserve"> / </v>
      </c>
      <c r="E363" s="67">
        <v>354</v>
      </c>
      <c r="F363" s="53"/>
      <c r="G363" s="54" t="str">
        <f>IF('(c) Copyricht DQS Gruppe 2024'!$XFD$3="© D Q S B IT 2020",IF(F363&lt;&gt;"",VLOOKUP(F363,TMSAETZE,2,),""),"Copyright verletzt")</f>
        <v/>
      </c>
      <c r="H363" s="13"/>
      <c r="I363" s="57" t="str">
        <f t="shared" si="57"/>
        <v/>
      </c>
      <c r="J363" s="58" t="str">
        <f t="shared" si="58"/>
        <v/>
      </c>
      <c r="K363" s="58" t="str">
        <f t="shared" si="59"/>
        <v/>
      </c>
      <c r="L363" s="58" t="str">
        <f t="shared" si="60"/>
        <v/>
      </c>
      <c r="M363" s="58" t="str">
        <f t="shared" si="61"/>
        <v/>
      </c>
      <c r="N363" s="33"/>
      <c r="O363" s="33"/>
      <c r="P363" s="106" t="str">
        <f t="shared" si="67"/>
        <v/>
      </c>
      <c r="Q363" s="156"/>
      <c r="R363" s="33">
        <v>0</v>
      </c>
      <c r="S363" s="156"/>
      <c r="T363" s="156"/>
      <c r="U363" s="63" t="str">
        <f t="shared" si="64"/>
        <v/>
      </c>
      <c r="V363" s="54" t="str">
        <f t="shared" si="65"/>
        <v/>
      </c>
      <c r="W363" s="79"/>
      <c r="X363" s="104"/>
      <c r="Y363" s="116" t="str">
        <f t="shared" si="62"/>
        <v/>
      </c>
      <c r="Z363" s="62" t="str">
        <f t="shared" si="66"/>
        <v/>
      </c>
    </row>
    <row r="364" spans="1:26" s="12" customFormat="1" ht="65.099999999999994" customHeight="1" thickBot="1" x14ac:dyDescent="0.25">
      <c r="A364" s="13" t="s">
        <v>69</v>
      </c>
      <c r="B364" s="2"/>
      <c r="C364" s="2"/>
      <c r="D364" s="166" t="str">
        <f t="shared" si="63"/>
        <v xml:space="preserve"> / </v>
      </c>
      <c r="E364" s="67">
        <v>355</v>
      </c>
      <c r="F364" s="53"/>
      <c r="G364" s="54" t="str">
        <f>IF('(c) Copyricht DQS Gruppe 2024'!$XFD$3="© D Q S B IT 2020",IF(F364&lt;&gt;"",VLOOKUP(F364,TMSAETZE,2,),""),"Copyright verletzt")</f>
        <v/>
      </c>
      <c r="H364" s="13"/>
      <c r="I364" s="57" t="str">
        <f t="shared" si="57"/>
        <v/>
      </c>
      <c r="J364" s="58" t="str">
        <f t="shared" si="58"/>
        <v/>
      </c>
      <c r="K364" s="58" t="str">
        <f t="shared" si="59"/>
        <v/>
      </c>
      <c r="L364" s="58" t="str">
        <f t="shared" si="60"/>
        <v/>
      </c>
      <c r="M364" s="58" t="str">
        <f t="shared" si="61"/>
        <v/>
      </c>
      <c r="N364" s="33"/>
      <c r="O364" s="33"/>
      <c r="P364" s="106" t="str">
        <f t="shared" si="67"/>
        <v/>
      </c>
      <c r="Q364" s="156"/>
      <c r="R364" s="33">
        <v>0</v>
      </c>
      <c r="S364" s="156"/>
      <c r="T364" s="156"/>
      <c r="U364" s="63" t="str">
        <f t="shared" si="64"/>
        <v/>
      </c>
      <c r="V364" s="54" t="str">
        <f t="shared" si="65"/>
        <v/>
      </c>
      <c r="W364" s="79"/>
      <c r="X364" s="104"/>
      <c r="Y364" s="116" t="str">
        <f t="shared" si="62"/>
        <v/>
      </c>
      <c r="Z364" s="62" t="str">
        <f t="shared" si="66"/>
        <v/>
      </c>
    </row>
    <row r="365" spans="1:26" s="12" customFormat="1" ht="65.099999999999994" customHeight="1" thickBot="1" x14ac:dyDescent="0.25">
      <c r="A365" s="13" t="s">
        <v>69</v>
      </c>
      <c r="B365" s="2"/>
      <c r="C365" s="2"/>
      <c r="D365" s="166" t="str">
        <f t="shared" si="63"/>
        <v xml:space="preserve"> / </v>
      </c>
      <c r="E365" s="67">
        <v>356</v>
      </c>
      <c r="F365" s="53"/>
      <c r="G365" s="54" t="str">
        <f>IF('(c) Copyricht DQS Gruppe 2024'!$XFD$3="© D Q S B IT 2020",IF(F365&lt;&gt;"",VLOOKUP(F365,TMSAETZE,2,),""),"Copyright verletzt")</f>
        <v/>
      </c>
      <c r="H365" s="13"/>
      <c r="I365" s="57" t="str">
        <f t="shared" si="57"/>
        <v/>
      </c>
      <c r="J365" s="58" t="str">
        <f t="shared" si="58"/>
        <v/>
      </c>
      <c r="K365" s="58" t="str">
        <f t="shared" si="59"/>
        <v/>
      </c>
      <c r="L365" s="58" t="str">
        <f t="shared" si="60"/>
        <v/>
      </c>
      <c r="M365" s="58" t="str">
        <f t="shared" si="61"/>
        <v/>
      </c>
      <c r="N365" s="33"/>
      <c r="O365" s="33"/>
      <c r="P365" s="106" t="str">
        <f t="shared" si="67"/>
        <v/>
      </c>
      <c r="Q365" s="156"/>
      <c r="R365" s="33">
        <v>0</v>
      </c>
      <c r="S365" s="156"/>
      <c r="T365" s="156"/>
      <c r="U365" s="63" t="str">
        <f t="shared" si="64"/>
        <v/>
      </c>
      <c r="V365" s="54" t="str">
        <f t="shared" si="65"/>
        <v/>
      </c>
      <c r="W365" s="79"/>
      <c r="X365" s="104"/>
      <c r="Y365" s="116" t="str">
        <f t="shared" si="62"/>
        <v/>
      </c>
      <c r="Z365" s="62" t="str">
        <f t="shared" si="66"/>
        <v/>
      </c>
    </row>
    <row r="366" spans="1:26" s="12" customFormat="1" ht="65.099999999999994" customHeight="1" thickBot="1" x14ac:dyDescent="0.25">
      <c r="A366" s="13" t="s">
        <v>69</v>
      </c>
      <c r="B366" s="2"/>
      <c r="C366" s="2"/>
      <c r="D366" s="166" t="str">
        <f t="shared" si="63"/>
        <v xml:space="preserve"> / </v>
      </c>
      <c r="E366" s="67">
        <v>357</v>
      </c>
      <c r="F366" s="53"/>
      <c r="G366" s="54" t="str">
        <f>IF('(c) Copyricht DQS Gruppe 2024'!$XFD$3="© D Q S B IT 2020",IF(F366&lt;&gt;"",VLOOKUP(F366,TMSAETZE,2,),""),"Copyright verletzt")</f>
        <v/>
      </c>
      <c r="H366" s="13"/>
      <c r="I366" s="57" t="str">
        <f t="shared" si="57"/>
        <v/>
      </c>
      <c r="J366" s="58" t="str">
        <f t="shared" si="58"/>
        <v/>
      </c>
      <c r="K366" s="58" t="str">
        <f t="shared" si="59"/>
        <v/>
      </c>
      <c r="L366" s="58" t="str">
        <f t="shared" si="60"/>
        <v/>
      </c>
      <c r="M366" s="58" t="str">
        <f t="shared" si="61"/>
        <v/>
      </c>
      <c r="N366" s="33"/>
      <c r="O366" s="33"/>
      <c r="P366" s="106" t="str">
        <f t="shared" si="67"/>
        <v/>
      </c>
      <c r="Q366" s="156"/>
      <c r="R366" s="33">
        <v>0</v>
      </c>
      <c r="S366" s="156"/>
      <c r="T366" s="156"/>
      <c r="U366" s="63" t="str">
        <f t="shared" si="64"/>
        <v/>
      </c>
      <c r="V366" s="54" t="str">
        <f t="shared" si="65"/>
        <v/>
      </c>
      <c r="W366" s="79"/>
      <c r="X366" s="104"/>
      <c r="Y366" s="116" t="str">
        <f t="shared" si="62"/>
        <v/>
      </c>
      <c r="Z366" s="62" t="str">
        <f t="shared" si="66"/>
        <v/>
      </c>
    </row>
    <row r="367" spans="1:26" s="12" customFormat="1" ht="65.099999999999994" customHeight="1" thickBot="1" x14ac:dyDescent="0.25">
      <c r="A367" s="13" t="s">
        <v>69</v>
      </c>
      <c r="B367" s="2"/>
      <c r="C367" s="2"/>
      <c r="D367" s="166" t="str">
        <f t="shared" si="63"/>
        <v xml:space="preserve"> / </v>
      </c>
      <c r="E367" s="67">
        <v>358</v>
      </c>
      <c r="F367" s="53"/>
      <c r="G367" s="54" t="str">
        <f>IF('(c) Copyricht DQS Gruppe 2024'!$XFD$3="© D Q S B IT 2020",IF(F367&lt;&gt;"",VLOOKUP(F367,TMSAETZE,2,),""),"Copyright verletzt")</f>
        <v/>
      </c>
      <c r="H367" s="13"/>
      <c r="I367" s="57" t="str">
        <f t="shared" si="57"/>
        <v/>
      </c>
      <c r="J367" s="58" t="str">
        <f t="shared" si="58"/>
        <v/>
      </c>
      <c r="K367" s="58" t="str">
        <f t="shared" si="59"/>
        <v/>
      </c>
      <c r="L367" s="58" t="str">
        <f t="shared" si="60"/>
        <v/>
      </c>
      <c r="M367" s="58" t="str">
        <f t="shared" si="61"/>
        <v/>
      </c>
      <c r="N367" s="33"/>
      <c r="O367" s="33"/>
      <c r="P367" s="106" t="str">
        <f t="shared" si="67"/>
        <v/>
      </c>
      <c r="Q367" s="156"/>
      <c r="R367" s="33">
        <v>0</v>
      </c>
      <c r="S367" s="156"/>
      <c r="T367" s="156"/>
      <c r="U367" s="63" t="str">
        <f t="shared" si="64"/>
        <v/>
      </c>
      <c r="V367" s="54" t="str">
        <f t="shared" si="65"/>
        <v/>
      </c>
      <c r="W367" s="79"/>
      <c r="X367" s="104"/>
      <c r="Y367" s="116" t="str">
        <f t="shared" si="62"/>
        <v/>
      </c>
      <c r="Z367" s="62" t="str">
        <f t="shared" si="66"/>
        <v/>
      </c>
    </row>
    <row r="368" spans="1:26" s="12" customFormat="1" ht="65.099999999999994" customHeight="1" thickBot="1" x14ac:dyDescent="0.25">
      <c r="A368" s="13" t="s">
        <v>69</v>
      </c>
      <c r="B368" s="2"/>
      <c r="C368" s="2"/>
      <c r="D368" s="166" t="str">
        <f t="shared" si="63"/>
        <v xml:space="preserve"> / </v>
      </c>
      <c r="E368" s="67">
        <v>359</v>
      </c>
      <c r="F368" s="53"/>
      <c r="G368" s="54" t="str">
        <f>IF('(c) Copyricht DQS Gruppe 2024'!$XFD$3="© D Q S B IT 2020",IF(F368&lt;&gt;"",VLOOKUP(F368,TMSAETZE,2,),""),"Copyright verletzt")</f>
        <v/>
      </c>
      <c r="H368" s="13"/>
      <c r="I368" s="57" t="str">
        <f t="shared" si="57"/>
        <v/>
      </c>
      <c r="J368" s="58" t="str">
        <f t="shared" si="58"/>
        <v/>
      </c>
      <c r="K368" s="58" t="str">
        <f t="shared" si="59"/>
        <v/>
      </c>
      <c r="L368" s="58" t="str">
        <f t="shared" si="60"/>
        <v/>
      </c>
      <c r="M368" s="58" t="str">
        <f t="shared" si="61"/>
        <v/>
      </c>
      <c r="N368" s="33"/>
      <c r="O368" s="33"/>
      <c r="P368" s="106" t="str">
        <f t="shared" si="67"/>
        <v/>
      </c>
      <c r="Q368" s="156"/>
      <c r="R368" s="33">
        <v>0</v>
      </c>
      <c r="S368" s="156"/>
      <c r="T368" s="156"/>
      <c r="U368" s="63" t="str">
        <f t="shared" si="64"/>
        <v/>
      </c>
      <c r="V368" s="54" t="str">
        <f t="shared" si="65"/>
        <v/>
      </c>
      <c r="W368" s="79"/>
      <c r="X368" s="104"/>
      <c r="Y368" s="116" t="str">
        <f t="shared" si="62"/>
        <v/>
      </c>
      <c r="Z368" s="62" t="str">
        <f t="shared" si="66"/>
        <v/>
      </c>
    </row>
    <row r="369" spans="1:26" s="12" customFormat="1" ht="65.099999999999994" customHeight="1" thickBot="1" x14ac:dyDescent="0.25">
      <c r="A369" s="13" t="s">
        <v>69</v>
      </c>
      <c r="B369" s="2"/>
      <c r="C369" s="2"/>
      <c r="D369" s="166" t="str">
        <f t="shared" si="63"/>
        <v xml:space="preserve"> / </v>
      </c>
      <c r="E369" s="67">
        <v>360</v>
      </c>
      <c r="F369" s="53"/>
      <c r="G369" s="54" t="str">
        <f>IF('(c) Copyricht DQS Gruppe 2024'!$XFD$3="© D Q S B IT 2020",IF(F369&lt;&gt;"",VLOOKUP(F369,TMSAETZE,2,),""),"Copyright verletzt")</f>
        <v/>
      </c>
      <c r="H369" s="13"/>
      <c r="I369" s="57" t="str">
        <f t="shared" si="57"/>
        <v/>
      </c>
      <c r="J369" s="58" t="str">
        <f t="shared" si="58"/>
        <v/>
      </c>
      <c r="K369" s="58" t="str">
        <f t="shared" si="59"/>
        <v/>
      </c>
      <c r="L369" s="58" t="str">
        <f t="shared" si="60"/>
        <v/>
      </c>
      <c r="M369" s="58" t="str">
        <f t="shared" si="61"/>
        <v/>
      </c>
      <c r="N369" s="33"/>
      <c r="O369" s="33"/>
      <c r="P369" s="106" t="str">
        <f t="shared" si="67"/>
        <v/>
      </c>
      <c r="Q369" s="156"/>
      <c r="R369" s="33">
        <v>0</v>
      </c>
      <c r="S369" s="156"/>
      <c r="T369" s="156"/>
      <c r="U369" s="63" t="str">
        <f t="shared" si="64"/>
        <v/>
      </c>
      <c r="V369" s="54" t="str">
        <f t="shared" si="65"/>
        <v/>
      </c>
      <c r="W369" s="79"/>
      <c r="X369" s="104"/>
      <c r="Y369" s="116" t="str">
        <f t="shared" si="62"/>
        <v/>
      </c>
      <c r="Z369" s="62" t="str">
        <f t="shared" si="66"/>
        <v/>
      </c>
    </row>
    <row r="370" spans="1:26" s="12" customFormat="1" ht="65.099999999999994" customHeight="1" thickBot="1" x14ac:dyDescent="0.25">
      <c r="A370" s="13" t="s">
        <v>69</v>
      </c>
      <c r="B370" s="2"/>
      <c r="C370" s="2"/>
      <c r="D370" s="166" t="str">
        <f t="shared" si="63"/>
        <v xml:space="preserve"> / </v>
      </c>
      <c r="E370" s="67">
        <v>361</v>
      </c>
      <c r="F370" s="53"/>
      <c r="G370" s="54" t="str">
        <f>IF('(c) Copyricht DQS Gruppe 2024'!$XFD$3="© D Q S B IT 2020",IF(F370&lt;&gt;"",VLOOKUP(F370,TMSAETZE,2,),""),"Copyright verletzt")</f>
        <v/>
      </c>
      <c r="H370" s="13"/>
      <c r="I370" s="57" t="str">
        <f t="shared" si="57"/>
        <v/>
      </c>
      <c r="J370" s="58" t="str">
        <f t="shared" si="58"/>
        <v/>
      </c>
      <c r="K370" s="58" t="str">
        <f t="shared" si="59"/>
        <v/>
      </c>
      <c r="L370" s="58" t="str">
        <f t="shared" si="60"/>
        <v/>
      </c>
      <c r="M370" s="58" t="str">
        <f t="shared" si="61"/>
        <v/>
      </c>
      <c r="N370" s="33"/>
      <c r="O370" s="33"/>
      <c r="P370" s="106" t="str">
        <f t="shared" si="67"/>
        <v/>
      </c>
      <c r="Q370" s="156"/>
      <c r="R370" s="33">
        <v>0</v>
      </c>
      <c r="S370" s="156"/>
      <c r="T370" s="156"/>
      <c r="U370" s="63" t="str">
        <f t="shared" si="64"/>
        <v/>
      </c>
      <c r="V370" s="54" t="str">
        <f t="shared" si="65"/>
        <v/>
      </c>
      <c r="W370" s="79"/>
      <c r="X370" s="104"/>
      <c r="Y370" s="116" t="str">
        <f t="shared" si="62"/>
        <v/>
      </c>
      <c r="Z370" s="62" t="str">
        <f t="shared" si="66"/>
        <v/>
      </c>
    </row>
    <row r="371" spans="1:26" s="12" customFormat="1" ht="65.099999999999994" customHeight="1" thickBot="1" x14ac:dyDescent="0.25">
      <c r="A371" s="13" t="s">
        <v>69</v>
      </c>
      <c r="B371" s="2"/>
      <c r="C371" s="2"/>
      <c r="D371" s="166" t="str">
        <f t="shared" si="63"/>
        <v xml:space="preserve"> / </v>
      </c>
      <c r="E371" s="67">
        <v>362</v>
      </c>
      <c r="F371" s="53"/>
      <c r="G371" s="54" t="str">
        <f>IF('(c) Copyricht DQS Gruppe 2024'!$XFD$3="© D Q S B IT 2020",IF(F371&lt;&gt;"",VLOOKUP(F371,TMSAETZE,2,),""),"Copyright verletzt")</f>
        <v/>
      </c>
      <c r="H371" s="13"/>
      <c r="I371" s="57" t="str">
        <f t="shared" si="57"/>
        <v/>
      </c>
      <c r="J371" s="58" t="str">
        <f t="shared" si="58"/>
        <v/>
      </c>
      <c r="K371" s="58" t="str">
        <f t="shared" si="59"/>
        <v/>
      </c>
      <c r="L371" s="58" t="str">
        <f t="shared" si="60"/>
        <v/>
      </c>
      <c r="M371" s="58" t="str">
        <f t="shared" si="61"/>
        <v/>
      </c>
      <c r="N371" s="33"/>
      <c r="O371" s="33"/>
      <c r="P371" s="106" t="str">
        <f t="shared" si="67"/>
        <v/>
      </c>
      <c r="Q371" s="156"/>
      <c r="R371" s="33">
        <v>0</v>
      </c>
      <c r="S371" s="156"/>
      <c r="T371" s="156"/>
      <c r="U371" s="63" t="str">
        <f t="shared" si="64"/>
        <v/>
      </c>
      <c r="V371" s="54" t="str">
        <f t="shared" si="65"/>
        <v/>
      </c>
      <c r="W371" s="79"/>
      <c r="X371" s="104"/>
      <c r="Y371" s="116" t="str">
        <f t="shared" si="62"/>
        <v/>
      </c>
      <c r="Z371" s="62" t="str">
        <f t="shared" si="66"/>
        <v/>
      </c>
    </row>
    <row r="372" spans="1:26" s="12" customFormat="1" ht="65.099999999999994" customHeight="1" thickBot="1" x14ac:dyDescent="0.25">
      <c r="A372" s="13" t="s">
        <v>69</v>
      </c>
      <c r="B372" s="2"/>
      <c r="C372" s="2"/>
      <c r="D372" s="166" t="str">
        <f t="shared" si="63"/>
        <v xml:space="preserve"> / </v>
      </c>
      <c r="E372" s="67">
        <v>363</v>
      </c>
      <c r="F372" s="53"/>
      <c r="G372" s="54" t="str">
        <f>IF('(c) Copyricht DQS Gruppe 2024'!$XFD$3="© D Q S B IT 2020",IF(F372&lt;&gt;"",VLOOKUP(F372,TMSAETZE,2,),""),"Copyright verletzt")</f>
        <v/>
      </c>
      <c r="H372" s="13"/>
      <c r="I372" s="57" t="str">
        <f t="shared" si="57"/>
        <v/>
      </c>
      <c r="J372" s="58" t="str">
        <f t="shared" si="58"/>
        <v/>
      </c>
      <c r="K372" s="58" t="str">
        <f t="shared" si="59"/>
        <v/>
      </c>
      <c r="L372" s="58" t="str">
        <f t="shared" si="60"/>
        <v/>
      </c>
      <c r="M372" s="58" t="str">
        <f t="shared" si="61"/>
        <v/>
      </c>
      <c r="N372" s="33"/>
      <c r="O372" s="33"/>
      <c r="P372" s="106" t="str">
        <f t="shared" si="67"/>
        <v/>
      </c>
      <c r="Q372" s="156"/>
      <c r="R372" s="33">
        <v>0</v>
      </c>
      <c r="S372" s="156"/>
      <c r="T372" s="156"/>
      <c r="U372" s="63" t="str">
        <f t="shared" si="64"/>
        <v/>
      </c>
      <c r="V372" s="54" t="str">
        <f t="shared" si="65"/>
        <v/>
      </c>
      <c r="W372" s="79"/>
      <c r="X372" s="104"/>
      <c r="Y372" s="116" t="str">
        <f t="shared" si="62"/>
        <v/>
      </c>
      <c r="Z372" s="62" t="str">
        <f t="shared" si="66"/>
        <v/>
      </c>
    </row>
    <row r="373" spans="1:26" s="12" customFormat="1" ht="65.099999999999994" customHeight="1" thickBot="1" x14ac:dyDescent="0.25">
      <c r="A373" s="13" t="s">
        <v>69</v>
      </c>
      <c r="B373" s="2"/>
      <c r="C373" s="2"/>
      <c r="D373" s="166" t="str">
        <f t="shared" si="63"/>
        <v xml:space="preserve"> / </v>
      </c>
      <c r="E373" s="67">
        <v>364</v>
      </c>
      <c r="F373" s="53"/>
      <c r="G373" s="54" t="str">
        <f>IF('(c) Copyricht DQS Gruppe 2024'!$XFD$3="© D Q S B IT 2020",IF(F373&lt;&gt;"",VLOOKUP(F373,TMSAETZE,2,),""),"Copyright verletzt")</f>
        <v/>
      </c>
      <c r="H373" s="13"/>
      <c r="I373" s="57" t="str">
        <f t="shared" si="57"/>
        <v/>
      </c>
      <c r="J373" s="58" t="str">
        <f t="shared" si="58"/>
        <v/>
      </c>
      <c r="K373" s="58" t="str">
        <f t="shared" si="59"/>
        <v/>
      </c>
      <c r="L373" s="58" t="str">
        <f t="shared" si="60"/>
        <v/>
      </c>
      <c r="M373" s="58" t="str">
        <f t="shared" si="61"/>
        <v/>
      </c>
      <c r="N373" s="33"/>
      <c r="O373" s="33"/>
      <c r="P373" s="106" t="str">
        <f t="shared" si="67"/>
        <v/>
      </c>
      <c r="Q373" s="156"/>
      <c r="R373" s="33">
        <v>0</v>
      </c>
      <c r="S373" s="156"/>
      <c r="T373" s="156"/>
      <c r="U373" s="63" t="str">
        <f t="shared" si="64"/>
        <v/>
      </c>
      <c r="V373" s="54" t="str">
        <f t="shared" si="65"/>
        <v/>
      </c>
      <c r="W373" s="79"/>
      <c r="X373" s="104"/>
      <c r="Y373" s="116" t="str">
        <f t="shared" si="62"/>
        <v/>
      </c>
      <c r="Z373" s="62" t="str">
        <f t="shared" si="66"/>
        <v/>
      </c>
    </row>
    <row r="374" spans="1:26" s="12" customFormat="1" ht="65.099999999999994" customHeight="1" thickBot="1" x14ac:dyDescent="0.25">
      <c r="A374" s="13" t="s">
        <v>69</v>
      </c>
      <c r="B374" s="2"/>
      <c r="C374" s="2"/>
      <c r="D374" s="166" t="str">
        <f t="shared" si="63"/>
        <v xml:space="preserve"> / </v>
      </c>
      <c r="E374" s="67">
        <v>365</v>
      </c>
      <c r="F374" s="53"/>
      <c r="G374" s="54" t="str">
        <f>IF('(c) Copyricht DQS Gruppe 2024'!$XFD$3="© D Q S B IT 2020",IF(F374&lt;&gt;"",VLOOKUP(F374,TMSAETZE,2,),""),"Copyright verletzt")</f>
        <v/>
      </c>
      <c r="H374" s="13"/>
      <c r="I374" s="57" t="str">
        <f t="shared" si="57"/>
        <v/>
      </c>
      <c r="J374" s="58" t="str">
        <f t="shared" si="58"/>
        <v/>
      </c>
      <c r="K374" s="58" t="str">
        <f t="shared" si="59"/>
        <v/>
      </c>
      <c r="L374" s="58" t="str">
        <f t="shared" si="60"/>
        <v/>
      </c>
      <c r="M374" s="58" t="str">
        <f t="shared" si="61"/>
        <v/>
      </c>
      <c r="N374" s="33"/>
      <c r="O374" s="33"/>
      <c r="P374" s="106" t="str">
        <f t="shared" si="67"/>
        <v/>
      </c>
      <c r="Q374" s="156"/>
      <c r="R374" s="33">
        <v>0</v>
      </c>
      <c r="S374" s="156"/>
      <c r="T374" s="156"/>
      <c r="U374" s="63" t="str">
        <f t="shared" si="64"/>
        <v/>
      </c>
      <c r="V374" s="54" t="str">
        <f t="shared" si="65"/>
        <v/>
      </c>
      <c r="W374" s="79"/>
      <c r="X374" s="104"/>
      <c r="Y374" s="116" t="str">
        <f t="shared" si="62"/>
        <v/>
      </c>
      <c r="Z374" s="62" t="str">
        <f t="shared" si="66"/>
        <v/>
      </c>
    </row>
    <row r="375" spans="1:26" s="12" customFormat="1" ht="65.099999999999994" customHeight="1" thickBot="1" x14ac:dyDescent="0.25">
      <c r="A375" s="13" t="s">
        <v>69</v>
      </c>
      <c r="B375" s="2"/>
      <c r="C375" s="2"/>
      <c r="D375" s="166" t="str">
        <f t="shared" si="63"/>
        <v xml:space="preserve"> / </v>
      </c>
      <c r="E375" s="67">
        <v>366</v>
      </c>
      <c r="F375" s="53"/>
      <c r="G375" s="54" t="str">
        <f>IF('(c) Copyricht DQS Gruppe 2024'!$XFD$3="© D Q S B IT 2020",IF(F375&lt;&gt;"",VLOOKUP(F375,TMSAETZE,2,),""),"Copyright verletzt")</f>
        <v/>
      </c>
      <c r="H375" s="13"/>
      <c r="I375" s="57" t="str">
        <f t="shared" si="57"/>
        <v/>
      </c>
      <c r="J375" s="58" t="str">
        <f t="shared" si="58"/>
        <v/>
      </c>
      <c r="K375" s="58" t="str">
        <f t="shared" si="59"/>
        <v/>
      </c>
      <c r="L375" s="58" t="str">
        <f t="shared" si="60"/>
        <v/>
      </c>
      <c r="M375" s="58" t="str">
        <f t="shared" si="61"/>
        <v/>
      </c>
      <c r="N375" s="33"/>
      <c r="O375" s="33"/>
      <c r="P375" s="106" t="str">
        <f t="shared" si="67"/>
        <v/>
      </c>
      <c r="Q375" s="156"/>
      <c r="R375" s="33">
        <v>0</v>
      </c>
      <c r="S375" s="156"/>
      <c r="T375" s="156"/>
      <c r="U375" s="63" t="str">
        <f t="shared" si="64"/>
        <v/>
      </c>
      <c r="V375" s="54" t="str">
        <f t="shared" si="65"/>
        <v/>
      </c>
      <c r="W375" s="79"/>
      <c r="X375" s="104"/>
      <c r="Y375" s="116" t="str">
        <f t="shared" si="62"/>
        <v/>
      </c>
      <c r="Z375" s="62" t="str">
        <f t="shared" si="66"/>
        <v/>
      </c>
    </row>
    <row r="376" spans="1:26" s="12" customFormat="1" ht="65.099999999999994" customHeight="1" thickBot="1" x14ac:dyDescent="0.25">
      <c r="A376" s="13" t="s">
        <v>69</v>
      </c>
      <c r="B376" s="2"/>
      <c r="C376" s="2"/>
      <c r="D376" s="166" t="str">
        <f t="shared" si="63"/>
        <v xml:space="preserve"> / </v>
      </c>
      <c r="E376" s="67">
        <v>367</v>
      </c>
      <c r="F376" s="53"/>
      <c r="G376" s="54" t="str">
        <f>IF('(c) Copyricht DQS Gruppe 2024'!$XFD$3="© D Q S B IT 2020",IF(F376&lt;&gt;"",VLOOKUP(F376,TMSAETZE,2,),""),"Copyright verletzt")</f>
        <v/>
      </c>
      <c r="H376" s="13"/>
      <c r="I376" s="57" t="str">
        <f t="shared" si="57"/>
        <v/>
      </c>
      <c r="J376" s="58" t="str">
        <f t="shared" si="58"/>
        <v/>
      </c>
      <c r="K376" s="58" t="str">
        <f t="shared" si="59"/>
        <v/>
      </c>
      <c r="L376" s="58" t="str">
        <f t="shared" si="60"/>
        <v/>
      </c>
      <c r="M376" s="58" t="str">
        <f t="shared" si="61"/>
        <v/>
      </c>
      <c r="N376" s="33"/>
      <c r="O376" s="33"/>
      <c r="P376" s="106" t="str">
        <f t="shared" si="67"/>
        <v/>
      </c>
      <c r="Q376" s="156"/>
      <c r="R376" s="33">
        <v>0</v>
      </c>
      <c r="S376" s="156"/>
      <c r="T376" s="156"/>
      <c r="U376" s="63" t="str">
        <f t="shared" si="64"/>
        <v/>
      </c>
      <c r="V376" s="54" t="str">
        <f t="shared" si="65"/>
        <v/>
      </c>
      <c r="W376" s="79"/>
      <c r="X376" s="104"/>
      <c r="Y376" s="116" t="str">
        <f t="shared" si="62"/>
        <v/>
      </c>
      <c r="Z376" s="62" t="str">
        <f t="shared" si="66"/>
        <v/>
      </c>
    </row>
    <row r="377" spans="1:26" s="12" customFormat="1" ht="65.099999999999994" customHeight="1" thickBot="1" x14ac:dyDescent="0.25">
      <c r="A377" s="13" t="s">
        <v>69</v>
      </c>
      <c r="B377" s="2"/>
      <c r="C377" s="2"/>
      <c r="D377" s="166" t="str">
        <f t="shared" si="63"/>
        <v xml:space="preserve"> / </v>
      </c>
      <c r="E377" s="67">
        <v>368</v>
      </c>
      <c r="F377" s="53"/>
      <c r="G377" s="54" t="str">
        <f>IF('(c) Copyricht DQS Gruppe 2024'!$XFD$3="© D Q S B IT 2020",IF(F377&lt;&gt;"",VLOOKUP(F377,TMSAETZE,2,),""),"Copyright verletzt")</f>
        <v/>
      </c>
      <c r="H377" s="13"/>
      <c r="I377" s="57" t="str">
        <f t="shared" si="57"/>
        <v/>
      </c>
      <c r="J377" s="58" t="str">
        <f t="shared" si="58"/>
        <v/>
      </c>
      <c r="K377" s="58" t="str">
        <f t="shared" si="59"/>
        <v/>
      </c>
      <c r="L377" s="58" t="str">
        <f t="shared" si="60"/>
        <v/>
      </c>
      <c r="M377" s="58" t="str">
        <f t="shared" si="61"/>
        <v/>
      </c>
      <c r="N377" s="33"/>
      <c r="O377" s="33"/>
      <c r="P377" s="106" t="str">
        <f t="shared" si="67"/>
        <v/>
      </c>
      <c r="Q377" s="156"/>
      <c r="R377" s="33">
        <v>0</v>
      </c>
      <c r="S377" s="156"/>
      <c r="T377" s="156"/>
      <c r="U377" s="63" t="str">
        <f t="shared" si="64"/>
        <v/>
      </c>
      <c r="V377" s="54" t="str">
        <f t="shared" si="65"/>
        <v/>
      </c>
      <c r="W377" s="79"/>
      <c r="X377" s="104"/>
      <c r="Y377" s="116" t="str">
        <f t="shared" si="62"/>
        <v/>
      </c>
      <c r="Z377" s="62" t="str">
        <f t="shared" si="66"/>
        <v/>
      </c>
    </row>
    <row r="378" spans="1:26" s="12" customFormat="1" ht="65.099999999999994" customHeight="1" thickBot="1" x14ac:dyDescent="0.25">
      <c r="A378" s="13" t="s">
        <v>69</v>
      </c>
      <c r="B378" s="2"/>
      <c r="C378" s="2"/>
      <c r="D378" s="166" t="str">
        <f t="shared" si="63"/>
        <v xml:space="preserve"> / </v>
      </c>
      <c r="E378" s="67">
        <v>369</v>
      </c>
      <c r="F378" s="53"/>
      <c r="G378" s="54" t="str">
        <f>IF('(c) Copyricht DQS Gruppe 2024'!$XFD$3="© D Q S B IT 2020",IF(F378&lt;&gt;"",VLOOKUP(F378,TMSAETZE,2,),""),"Copyright verletzt")</f>
        <v/>
      </c>
      <c r="H378" s="13"/>
      <c r="I378" s="57" t="str">
        <f t="shared" si="57"/>
        <v/>
      </c>
      <c r="J378" s="58" t="str">
        <f t="shared" si="58"/>
        <v/>
      </c>
      <c r="K378" s="58" t="str">
        <f t="shared" si="59"/>
        <v/>
      </c>
      <c r="L378" s="58" t="str">
        <f t="shared" si="60"/>
        <v/>
      </c>
      <c r="M378" s="58" t="str">
        <f t="shared" si="61"/>
        <v/>
      </c>
      <c r="N378" s="33"/>
      <c r="O378" s="33"/>
      <c r="P378" s="106" t="str">
        <f t="shared" si="67"/>
        <v/>
      </c>
      <c r="Q378" s="156"/>
      <c r="R378" s="33">
        <v>0</v>
      </c>
      <c r="S378" s="156"/>
      <c r="T378" s="156"/>
      <c r="U378" s="63" t="str">
        <f t="shared" si="64"/>
        <v/>
      </c>
      <c r="V378" s="54" t="str">
        <f t="shared" si="65"/>
        <v/>
      </c>
      <c r="W378" s="79"/>
      <c r="X378" s="104"/>
      <c r="Y378" s="116" t="str">
        <f t="shared" si="62"/>
        <v/>
      </c>
      <c r="Z378" s="62" t="str">
        <f t="shared" si="66"/>
        <v/>
      </c>
    </row>
    <row r="379" spans="1:26" s="12" customFormat="1" ht="65.099999999999994" customHeight="1" thickBot="1" x14ac:dyDescent="0.25">
      <c r="A379" s="13" t="s">
        <v>69</v>
      </c>
      <c r="B379" s="2"/>
      <c r="C379" s="2"/>
      <c r="D379" s="166" t="str">
        <f t="shared" si="63"/>
        <v xml:space="preserve"> / </v>
      </c>
      <c r="E379" s="67">
        <v>370</v>
      </c>
      <c r="F379" s="53"/>
      <c r="G379" s="54" t="str">
        <f>IF('(c) Copyricht DQS Gruppe 2024'!$XFD$3="© D Q S B IT 2020",IF(F379&lt;&gt;"",VLOOKUP(F379,TMSAETZE,2,),""),"Copyright verletzt")</f>
        <v/>
      </c>
      <c r="H379" s="13"/>
      <c r="I379" s="57" t="str">
        <f t="shared" si="57"/>
        <v/>
      </c>
      <c r="J379" s="58" t="str">
        <f t="shared" si="58"/>
        <v/>
      </c>
      <c r="K379" s="58" t="str">
        <f t="shared" si="59"/>
        <v/>
      </c>
      <c r="L379" s="58" t="str">
        <f t="shared" si="60"/>
        <v/>
      </c>
      <c r="M379" s="58" t="str">
        <f t="shared" si="61"/>
        <v/>
      </c>
      <c r="N379" s="33"/>
      <c r="O379" s="33"/>
      <c r="P379" s="106" t="str">
        <f t="shared" si="67"/>
        <v/>
      </c>
      <c r="Q379" s="156"/>
      <c r="R379" s="33">
        <v>0</v>
      </c>
      <c r="S379" s="156"/>
      <c r="T379" s="156"/>
      <c r="U379" s="63" t="str">
        <f t="shared" si="64"/>
        <v/>
      </c>
      <c r="V379" s="54" t="str">
        <f t="shared" si="65"/>
        <v/>
      </c>
      <c r="W379" s="79"/>
      <c r="X379" s="104"/>
      <c r="Y379" s="116" t="str">
        <f t="shared" si="62"/>
        <v/>
      </c>
      <c r="Z379" s="62" t="str">
        <f t="shared" si="66"/>
        <v/>
      </c>
    </row>
    <row r="380" spans="1:26" s="12" customFormat="1" ht="65.099999999999994" customHeight="1" thickBot="1" x14ac:dyDescent="0.25">
      <c r="A380" s="13" t="s">
        <v>69</v>
      </c>
      <c r="B380" s="2"/>
      <c r="C380" s="2"/>
      <c r="D380" s="166" t="str">
        <f t="shared" si="63"/>
        <v xml:space="preserve"> / </v>
      </c>
      <c r="E380" s="67">
        <v>371</v>
      </c>
      <c r="F380" s="53"/>
      <c r="G380" s="54" t="str">
        <f>IF('(c) Copyricht DQS Gruppe 2024'!$XFD$3="© D Q S B IT 2020",IF(F380&lt;&gt;"",VLOOKUP(F380,TMSAETZE,2,),""),"Copyright verletzt")</f>
        <v/>
      </c>
      <c r="H380" s="13"/>
      <c r="I380" s="57" t="str">
        <f t="shared" si="57"/>
        <v/>
      </c>
      <c r="J380" s="58" t="str">
        <f t="shared" si="58"/>
        <v/>
      </c>
      <c r="K380" s="58" t="str">
        <f t="shared" si="59"/>
        <v/>
      </c>
      <c r="L380" s="58" t="str">
        <f t="shared" si="60"/>
        <v/>
      </c>
      <c r="M380" s="58" t="str">
        <f t="shared" si="61"/>
        <v/>
      </c>
      <c r="N380" s="33"/>
      <c r="O380" s="33"/>
      <c r="P380" s="106" t="str">
        <f t="shared" si="67"/>
        <v/>
      </c>
      <c r="Q380" s="156"/>
      <c r="R380" s="33">
        <v>0</v>
      </c>
      <c r="S380" s="156"/>
      <c r="T380" s="156"/>
      <c r="U380" s="63" t="str">
        <f t="shared" si="64"/>
        <v/>
      </c>
      <c r="V380" s="54" t="str">
        <f t="shared" si="65"/>
        <v/>
      </c>
      <c r="W380" s="79"/>
      <c r="X380" s="104"/>
      <c r="Y380" s="116" t="str">
        <f t="shared" si="62"/>
        <v/>
      </c>
      <c r="Z380" s="62" t="str">
        <f t="shared" si="66"/>
        <v/>
      </c>
    </row>
    <row r="381" spans="1:26" s="12" customFormat="1" ht="65.099999999999994" customHeight="1" thickBot="1" x14ac:dyDescent="0.25">
      <c r="A381" s="13" t="s">
        <v>69</v>
      </c>
      <c r="B381" s="2"/>
      <c r="C381" s="2"/>
      <c r="D381" s="166" t="str">
        <f t="shared" si="63"/>
        <v xml:space="preserve"> / </v>
      </c>
      <c r="E381" s="67">
        <v>372</v>
      </c>
      <c r="F381" s="53"/>
      <c r="G381" s="54" t="str">
        <f>IF('(c) Copyricht DQS Gruppe 2024'!$XFD$3="© D Q S B IT 2020",IF(F381&lt;&gt;"",VLOOKUP(F381,TMSAETZE,2,),""),"Copyright verletzt")</f>
        <v/>
      </c>
      <c r="H381" s="13"/>
      <c r="I381" s="57" t="str">
        <f t="shared" si="57"/>
        <v/>
      </c>
      <c r="J381" s="58" t="str">
        <f t="shared" si="58"/>
        <v/>
      </c>
      <c r="K381" s="58" t="str">
        <f t="shared" si="59"/>
        <v/>
      </c>
      <c r="L381" s="58" t="str">
        <f t="shared" si="60"/>
        <v/>
      </c>
      <c r="M381" s="58" t="str">
        <f t="shared" si="61"/>
        <v/>
      </c>
      <c r="N381" s="33"/>
      <c r="O381" s="33"/>
      <c r="P381" s="106" t="str">
        <f t="shared" si="67"/>
        <v/>
      </c>
      <c r="Q381" s="156"/>
      <c r="R381" s="33">
        <v>0</v>
      </c>
      <c r="S381" s="156"/>
      <c r="T381" s="156"/>
      <c r="U381" s="63" t="str">
        <f t="shared" si="64"/>
        <v/>
      </c>
      <c r="V381" s="54" t="str">
        <f t="shared" si="65"/>
        <v/>
      </c>
      <c r="W381" s="79"/>
      <c r="X381" s="104"/>
      <c r="Y381" s="116" t="str">
        <f t="shared" si="62"/>
        <v/>
      </c>
      <c r="Z381" s="62" t="str">
        <f t="shared" si="66"/>
        <v/>
      </c>
    </row>
    <row r="382" spans="1:26" s="12" customFormat="1" ht="65.099999999999994" customHeight="1" thickBot="1" x14ac:dyDescent="0.25">
      <c r="A382" s="13" t="s">
        <v>69</v>
      </c>
      <c r="B382" s="2"/>
      <c r="C382" s="2"/>
      <c r="D382" s="166" t="str">
        <f t="shared" si="63"/>
        <v xml:space="preserve"> / </v>
      </c>
      <c r="E382" s="67">
        <v>373</v>
      </c>
      <c r="F382" s="53"/>
      <c r="G382" s="54" t="str">
        <f>IF('(c) Copyricht DQS Gruppe 2024'!$XFD$3="© D Q S B IT 2020",IF(F382&lt;&gt;"",VLOOKUP(F382,TMSAETZE,2,),""),"Copyright verletzt")</f>
        <v/>
      </c>
      <c r="H382" s="13"/>
      <c r="I382" s="57" t="str">
        <f t="shared" si="57"/>
        <v/>
      </c>
      <c r="J382" s="58" t="str">
        <f t="shared" si="58"/>
        <v/>
      </c>
      <c r="K382" s="58" t="str">
        <f t="shared" si="59"/>
        <v/>
      </c>
      <c r="L382" s="58" t="str">
        <f t="shared" si="60"/>
        <v/>
      </c>
      <c r="M382" s="58" t="str">
        <f t="shared" si="61"/>
        <v/>
      </c>
      <c r="N382" s="33"/>
      <c r="O382" s="33"/>
      <c r="P382" s="106" t="str">
        <f t="shared" si="67"/>
        <v/>
      </c>
      <c r="Q382" s="156"/>
      <c r="R382" s="33">
        <v>0</v>
      </c>
      <c r="S382" s="156"/>
      <c r="T382" s="156"/>
      <c r="U382" s="63" t="str">
        <f t="shared" si="64"/>
        <v/>
      </c>
      <c r="V382" s="54" t="str">
        <f t="shared" si="65"/>
        <v/>
      </c>
      <c r="W382" s="79"/>
      <c r="X382" s="104"/>
      <c r="Y382" s="116" t="str">
        <f t="shared" si="62"/>
        <v/>
      </c>
      <c r="Z382" s="62" t="str">
        <f t="shared" si="66"/>
        <v/>
      </c>
    </row>
    <row r="383" spans="1:26" s="12" customFormat="1" ht="65.099999999999994" customHeight="1" thickBot="1" x14ac:dyDescent="0.25">
      <c r="A383" s="13" t="s">
        <v>69</v>
      </c>
      <c r="B383" s="2"/>
      <c r="C383" s="2"/>
      <c r="D383" s="166" t="str">
        <f t="shared" si="63"/>
        <v xml:space="preserve"> / </v>
      </c>
      <c r="E383" s="67">
        <v>374</v>
      </c>
      <c r="F383" s="53"/>
      <c r="G383" s="54" t="str">
        <f>IF('(c) Copyricht DQS Gruppe 2024'!$XFD$3="© D Q S B IT 2020",IF(F383&lt;&gt;"",VLOOKUP(F383,TMSAETZE,2,),""),"Copyright verletzt")</f>
        <v/>
      </c>
      <c r="H383" s="13"/>
      <c r="I383" s="57" t="str">
        <f t="shared" si="57"/>
        <v/>
      </c>
      <c r="J383" s="58" t="str">
        <f t="shared" si="58"/>
        <v/>
      </c>
      <c r="K383" s="58" t="str">
        <f t="shared" si="59"/>
        <v/>
      </c>
      <c r="L383" s="58" t="str">
        <f t="shared" si="60"/>
        <v/>
      </c>
      <c r="M383" s="58" t="str">
        <f t="shared" si="61"/>
        <v/>
      </c>
      <c r="N383" s="33"/>
      <c r="O383" s="33"/>
      <c r="P383" s="106" t="str">
        <f t="shared" si="67"/>
        <v/>
      </c>
      <c r="Q383" s="156"/>
      <c r="R383" s="33">
        <v>0</v>
      </c>
      <c r="S383" s="156"/>
      <c r="T383" s="156"/>
      <c r="U383" s="63" t="str">
        <f t="shared" si="64"/>
        <v/>
      </c>
      <c r="V383" s="54" t="str">
        <f t="shared" si="65"/>
        <v/>
      </c>
      <c r="W383" s="79"/>
      <c r="X383" s="104"/>
      <c r="Y383" s="116" t="str">
        <f t="shared" si="62"/>
        <v/>
      </c>
      <c r="Z383" s="62" t="str">
        <f t="shared" si="66"/>
        <v/>
      </c>
    </row>
    <row r="384" spans="1:26" s="12" customFormat="1" ht="65.099999999999994" customHeight="1" thickBot="1" x14ac:dyDescent="0.25">
      <c r="A384" s="13" t="s">
        <v>69</v>
      </c>
      <c r="B384" s="2"/>
      <c r="C384" s="2"/>
      <c r="D384" s="166" t="str">
        <f t="shared" si="63"/>
        <v xml:space="preserve"> / </v>
      </c>
      <c r="E384" s="67">
        <v>375</v>
      </c>
      <c r="F384" s="53"/>
      <c r="G384" s="54" t="str">
        <f>IF('(c) Copyricht DQS Gruppe 2024'!$XFD$3="© D Q S B IT 2020",IF(F384&lt;&gt;"",VLOOKUP(F384,TMSAETZE,2,),""),"Copyright verletzt")</f>
        <v/>
      </c>
      <c r="H384" s="13"/>
      <c r="I384" s="57" t="str">
        <f t="shared" si="57"/>
        <v/>
      </c>
      <c r="J384" s="58" t="str">
        <f t="shared" si="58"/>
        <v/>
      </c>
      <c r="K384" s="58" t="str">
        <f t="shared" si="59"/>
        <v/>
      </c>
      <c r="L384" s="58" t="str">
        <f t="shared" si="60"/>
        <v/>
      </c>
      <c r="M384" s="58" t="str">
        <f t="shared" si="61"/>
        <v/>
      </c>
      <c r="N384" s="33"/>
      <c r="O384" s="33"/>
      <c r="P384" s="106" t="str">
        <f t="shared" si="67"/>
        <v/>
      </c>
      <c r="Q384" s="156"/>
      <c r="R384" s="33">
        <v>0</v>
      </c>
      <c r="S384" s="156"/>
      <c r="T384" s="156"/>
      <c r="U384" s="63" t="str">
        <f t="shared" si="64"/>
        <v/>
      </c>
      <c r="V384" s="54" t="str">
        <f t="shared" si="65"/>
        <v/>
      </c>
      <c r="W384" s="79"/>
      <c r="X384" s="104"/>
      <c r="Y384" s="116" t="str">
        <f t="shared" si="62"/>
        <v/>
      </c>
      <c r="Z384" s="62" t="str">
        <f t="shared" si="66"/>
        <v/>
      </c>
    </row>
    <row r="385" spans="1:26" s="12" customFormat="1" ht="65.099999999999994" customHeight="1" thickBot="1" x14ac:dyDescent="0.25">
      <c r="A385" s="13" t="s">
        <v>69</v>
      </c>
      <c r="B385" s="2"/>
      <c r="C385" s="2"/>
      <c r="D385" s="166" t="str">
        <f t="shared" si="63"/>
        <v xml:space="preserve"> / </v>
      </c>
      <c r="E385" s="67">
        <v>376</v>
      </c>
      <c r="F385" s="53"/>
      <c r="G385" s="54" t="str">
        <f>IF('(c) Copyricht DQS Gruppe 2024'!$XFD$3="© D Q S B IT 2020",IF(F385&lt;&gt;"",VLOOKUP(F385,TMSAETZE,2,),""),"Copyright verletzt")</f>
        <v/>
      </c>
      <c r="H385" s="13"/>
      <c r="I385" s="57" t="str">
        <f t="shared" si="57"/>
        <v/>
      </c>
      <c r="J385" s="58" t="str">
        <f t="shared" si="58"/>
        <v/>
      </c>
      <c r="K385" s="58" t="str">
        <f t="shared" si="59"/>
        <v/>
      </c>
      <c r="L385" s="58" t="str">
        <f t="shared" si="60"/>
        <v/>
      </c>
      <c r="M385" s="58" t="str">
        <f t="shared" si="61"/>
        <v/>
      </c>
      <c r="N385" s="33"/>
      <c r="O385" s="33"/>
      <c r="P385" s="106" t="str">
        <f t="shared" si="67"/>
        <v/>
      </c>
      <c r="Q385" s="156"/>
      <c r="R385" s="33">
        <v>0</v>
      </c>
      <c r="S385" s="156"/>
      <c r="T385" s="156"/>
      <c r="U385" s="63" t="str">
        <f t="shared" si="64"/>
        <v/>
      </c>
      <c r="V385" s="54" t="str">
        <f t="shared" si="65"/>
        <v/>
      </c>
      <c r="W385" s="79"/>
      <c r="X385" s="104"/>
      <c r="Y385" s="116" t="str">
        <f t="shared" si="62"/>
        <v/>
      </c>
      <c r="Z385" s="62" t="str">
        <f t="shared" si="66"/>
        <v/>
      </c>
    </row>
    <row r="386" spans="1:26" s="12" customFormat="1" ht="65.099999999999994" customHeight="1" thickBot="1" x14ac:dyDescent="0.25">
      <c r="A386" s="13" t="s">
        <v>69</v>
      </c>
      <c r="B386" s="2"/>
      <c r="C386" s="2"/>
      <c r="D386" s="166" t="str">
        <f t="shared" si="63"/>
        <v xml:space="preserve"> / </v>
      </c>
      <c r="E386" s="67">
        <v>377</v>
      </c>
      <c r="F386" s="53"/>
      <c r="G386" s="54" t="str">
        <f>IF('(c) Copyricht DQS Gruppe 2024'!$XFD$3="© D Q S B IT 2020",IF(F386&lt;&gt;"",VLOOKUP(F386,TMSAETZE,2,),""),"Copyright verletzt")</f>
        <v/>
      </c>
      <c r="H386" s="13"/>
      <c r="I386" s="57" t="str">
        <f t="shared" si="57"/>
        <v/>
      </c>
      <c r="J386" s="58" t="str">
        <f t="shared" si="58"/>
        <v/>
      </c>
      <c r="K386" s="58" t="str">
        <f t="shared" si="59"/>
        <v/>
      </c>
      <c r="L386" s="58" t="str">
        <f t="shared" si="60"/>
        <v/>
      </c>
      <c r="M386" s="58" t="str">
        <f t="shared" si="61"/>
        <v/>
      </c>
      <c r="N386" s="33"/>
      <c r="O386" s="33"/>
      <c r="P386" s="106" t="str">
        <f t="shared" si="67"/>
        <v/>
      </c>
      <c r="Q386" s="156"/>
      <c r="R386" s="33">
        <v>0</v>
      </c>
      <c r="S386" s="156"/>
      <c r="T386" s="156"/>
      <c r="U386" s="63" t="str">
        <f t="shared" si="64"/>
        <v/>
      </c>
      <c r="V386" s="54" t="str">
        <f t="shared" si="65"/>
        <v/>
      </c>
      <c r="W386" s="79"/>
      <c r="X386" s="104"/>
      <c r="Y386" s="116" t="str">
        <f t="shared" si="62"/>
        <v/>
      </c>
      <c r="Z386" s="62" t="str">
        <f t="shared" si="66"/>
        <v/>
      </c>
    </row>
    <row r="387" spans="1:26" s="12" customFormat="1" ht="65.099999999999994" customHeight="1" thickBot="1" x14ac:dyDescent="0.25">
      <c r="A387" s="13" t="s">
        <v>69</v>
      </c>
      <c r="B387" s="2"/>
      <c r="C387" s="2"/>
      <c r="D387" s="166" t="str">
        <f t="shared" si="63"/>
        <v xml:space="preserve"> / </v>
      </c>
      <c r="E387" s="67">
        <v>378</v>
      </c>
      <c r="F387" s="53"/>
      <c r="G387" s="54" t="str">
        <f>IF('(c) Copyricht DQS Gruppe 2024'!$XFD$3="© D Q S B IT 2020",IF(F387&lt;&gt;"",VLOOKUP(F387,TMSAETZE,2,),""),"Copyright verletzt")</f>
        <v/>
      </c>
      <c r="H387" s="13"/>
      <c r="I387" s="57" t="str">
        <f t="shared" si="57"/>
        <v/>
      </c>
      <c r="J387" s="58" t="str">
        <f t="shared" si="58"/>
        <v/>
      </c>
      <c r="K387" s="58" t="str">
        <f t="shared" si="59"/>
        <v/>
      </c>
      <c r="L387" s="58" t="str">
        <f t="shared" si="60"/>
        <v/>
      </c>
      <c r="M387" s="58" t="str">
        <f t="shared" si="61"/>
        <v/>
      </c>
      <c r="N387" s="33"/>
      <c r="O387" s="33"/>
      <c r="P387" s="106" t="str">
        <f t="shared" si="67"/>
        <v/>
      </c>
      <c r="Q387" s="156"/>
      <c r="R387" s="33">
        <v>0</v>
      </c>
      <c r="S387" s="156"/>
      <c r="T387" s="156"/>
      <c r="U387" s="63" t="str">
        <f t="shared" si="64"/>
        <v/>
      </c>
      <c r="V387" s="54" t="str">
        <f t="shared" si="65"/>
        <v/>
      </c>
      <c r="W387" s="79"/>
      <c r="X387" s="104"/>
      <c r="Y387" s="116" t="str">
        <f t="shared" si="62"/>
        <v/>
      </c>
      <c r="Z387" s="62" t="str">
        <f t="shared" si="66"/>
        <v/>
      </c>
    </row>
    <row r="388" spans="1:26" s="12" customFormat="1" ht="65.099999999999994" customHeight="1" thickBot="1" x14ac:dyDescent="0.25">
      <c r="A388" s="13" t="s">
        <v>69</v>
      </c>
      <c r="B388" s="2"/>
      <c r="C388" s="2"/>
      <c r="D388" s="166" t="str">
        <f t="shared" si="63"/>
        <v xml:space="preserve"> / </v>
      </c>
      <c r="E388" s="67">
        <v>379</v>
      </c>
      <c r="F388" s="53"/>
      <c r="G388" s="54" t="str">
        <f>IF('(c) Copyricht DQS Gruppe 2024'!$XFD$3="© D Q S B IT 2020",IF(F388&lt;&gt;"",VLOOKUP(F388,TMSAETZE,2,),""),"Copyright verletzt")</f>
        <v/>
      </c>
      <c r="H388" s="13"/>
      <c r="I388" s="57" t="str">
        <f t="shared" si="57"/>
        <v/>
      </c>
      <c r="J388" s="58" t="str">
        <f t="shared" si="58"/>
        <v/>
      </c>
      <c r="K388" s="58" t="str">
        <f t="shared" si="59"/>
        <v/>
      </c>
      <c r="L388" s="58" t="str">
        <f t="shared" si="60"/>
        <v/>
      </c>
      <c r="M388" s="58" t="str">
        <f t="shared" si="61"/>
        <v/>
      </c>
      <c r="N388" s="33"/>
      <c r="O388" s="33"/>
      <c r="P388" s="106" t="str">
        <f t="shared" si="67"/>
        <v/>
      </c>
      <c r="Q388" s="156"/>
      <c r="R388" s="33">
        <v>0</v>
      </c>
      <c r="S388" s="156"/>
      <c r="T388" s="156"/>
      <c r="U388" s="63" t="str">
        <f t="shared" si="64"/>
        <v/>
      </c>
      <c r="V388" s="54" t="str">
        <f t="shared" si="65"/>
        <v/>
      </c>
      <c r="W388" s="79"/>
      <c r="X388" s="104"/>
      <c r="Y388" s="116" t="str">
        <f t="shared" si="62"/>
        <v/>
      </c>
      <c r="Z388" s="62" t="str">
        <f t="shared" si="66"/>
        <v/>
      </c>
    </row>
    <row r="389" spans="1:26" s="12" customFormat="1" ht="65.099999999999994" customHeight="1" thickBot="1" x14ac:dyDescent="0.25">
      <c r="A389" s="13" t="s">
        <v>69</v>
      </c>
      <c r="B389" s="2"/>
      <c r="C389" s="2"/>
      <c r="D389" s="166" t="str">
        <f t="shared" si="63"/>
        <v xml:space="preserve"> / </v>
      </c>
      <c r="E389" s="67">
        <v>380</v>
      </c>
      <c r="F389" s="53"/>
      <c r="G389" s="54" t="str">
        <f>IF('(c) Copyricht DQS Gruppe 2024'!$XFD$3="© D Q S B IT 2020",IF(F389&lt;&gt;"",VLOOKUP(F389,TMSAETZE,2,),""),"Copyright verletzt")</f>
        <v/>
      </c>
      <c r="H389" s="13"/>
      <c r="I389" s="57" t="str">
        <f t="shared" si="57"/>
        <v/>
      </c>
      <c r="J389" s="58" t="str">
        <f t="shared" si="58"/>
        <v/>
      </c>
      <c r="K389" s="58" t="str">
        <f t="shared" si="59"/>
        <v/>
      </c>
      <c r="L389" s="58" t="str">
        <f t="shared" si="60"/>
        <v/>
      </c>
      <c r="M389" s="58" t="str">
        <f t="shared" si="61"/>
        <v/>
      </c>
      <c r="N389" s="33"/>
      <c r="O389" s="33"/>
      <c r="P389" s="106" t="str">
        <f t="shared" si="67"/>
        <v/>
      </c>
      <c r="Q389" s="156"/>
      <c r="R389" s="33">
        <v>0</v>
      </c>
      <c r="S389" s="156"/>
      <c r="T389" s="156"/>
      <c r="U389" s="63" t="str">
        <f t="shared" si="64"/>
        <v/>
      </c>
      <c r="V389" s="54" t="str">
        <f t="shared" si="65"/>
        <v/>
      </c>
      <c r="W389" s="79"/>
      <c r="X389" s="104"/>
      <c r="Y389" s="116" t="str">
        <f t="shared" si="62"/>
        <v/>
      </c>
      <c r="Z389" s="62" t="str">
        <f t="shared" si="66"/>
        <v/>
      </c>
    </row>
    <row r="390" spans="1:26" s="12" customFormat="1" ht="65.099999999999994" customHeight="1" thickBot="1" x14ac:dyDescent="0.25">
      <c r="A390" s="13" t="s">
        <v>69</v>
      </c>
      <c r="B390" s="2"/>
      <c r="C390" s="2"/>
      <c r="D390" s="166" t="str">
        <f t="shared" si="63"/>
        <v xml:space="preserve"> / </v>
      </c>
      <c r="E390" s="67">
        <v>381</v>
      </c>
      <c r="F390" s="53"/>
      <c r="G390" s="54" t="str">
        <f>IF('(c) Copyricht DQS Gruppe 2024'!$XFD$3="© D Q S B IT 2020",IF(F390&lt;&gt;"",VLOOKUP(F390,TMSAETZE,2,),""),"Copyright verletzt")</f>
        <v/>
      </c>
      <c r="H390" s="13"/>
      <c r="I390" s="57" t="str">
        <f t="shared" si="57"/>
        <v/>
      </c>
      <c r="J390" s="58" t="str">
        <f t="shared" si="58"/>
        <v/>
      </c>
      <c r="K390" s="58" t="str">
        <f t="shared" si="59"/>
        <v/>
      </c>
      <c r="L390" s="58" t="str">
        <f t="shared" si="60"/>
        <v/>
      </c>
      <c r="M390" s="58" t="str">
        <f t="shared" si="61"/>
        <v/>
      </c>
      <c r="N390" s="33"/>
      <c r="O390" s="33"/>
      <c r="P390" s="106" t="str">
        <f t="shared" si="67"/>
        <v/>
      </c>
      <c r="Q390" s="156"/>
      <c r="R390" s="33">
        <v>0</v>
      </c>
      <c r="S390" s="156"/>
      <c r="T390" s="156"/>
      <c r="U390" s="63" t="str">
        <f t="shared" si="64"/>
        <v/>
      </c>
      <c r="V390" s="54" t="str">
        <f t="shared" si="65"/>
        <v/>
      </c>
      <c r="W390" s="79"/>
      <c r="X390" s="104"/>
      <c r="Y390" s="116" t="str">
        <f t="shared" si="62"/>
        <v/>
      </c>
      <c r="Z390" s="62" t="str">
        <f t="shared" si="66"/>
        <v/>
      </c>
    </row>
    <row r="391" spans="1:26" s="12" customFormat="1" ht="65.099999999999994" customHeight="1" thickBot="1" x14ac:dyDescent="0.25">
      <c r="A391" s="13" t="s">
        <v>69</v>
      </c>
      <c r="B391" s="2"/>
      <c r="C391" s="2"/>
      <c r="D391" s="166" t="str">
        <f t="shared" si="63"/>
        <v xml:space="preserve"> / </v>
      </c>
      <c r="E391" s="67">
        <v>382</v>
      </c>
      <c r="F391" s="53"/>
      <c r="G391" s="54" t="str">
        <f>IF('(c) Copyricht DQS Gruppe 2024'!$XFD$3="© D Q S B IT 2020",IF(F391&lt;&gt;"",VLOOKUP(F391,TMSAETZE,2,),""),"Copyright verletzt")</f>
        <v/>
      </c>
      <c r="H391" s="13"/>
      <c r="I391" s="57" t="str">
        <f t="shared" si="57"/>
        <v/>
      </c>
      <c r="J391" s="58" t="str">
        <f t="shared" si="58"/>
        <v/>
      </c>
      <c r="K391" s="58" t="str">
        <f t="shared" si="59"/>
        <v/>
      </c>
      <c r="L391" s="58" t="str">
        <f t="shared" si="60"/>
        <v/>
      </c>
      <c r="M391" s="58" t="str">
        <f t="shared" si="61"/>
        <v/>
      </c>
      <c r="N391" s="33"/>
      <c r="O391" s="33"/>
      <c r="P391" s="106" t="str">
        <f t="shared" si="67"/>
        <v/>
      </c>
      <c r="Q391" s="156"/>
      <c r="R391" s="33">
        <v>0</v>
      </c>
      <c r="S391" s="156"/>
      <c r="T391" s="156"/>
      <c r="U391" s="63" t="str">
        <f t="shared" si="64"/>
        <v/>
      </c>
      <c r="V391" s="54" t="str">
        <f t="shared" si="65"/>
        <v/>
      </c>
      <c r="W391" s="79"/>
      <c r="X391" s="104"/>
      <c r="Y391" s="116" t="str">
        <f t="shared" si="62"/>
        <v/>
      </c>
      <c r="Z391" s="62" t="str">
        <f t="shared" si="66"/>
        <v/>
      </c>
    </row>
    <row r="392" spans="1:26" s="12" customFormat="1" ht="65.099999999999994" customHeight="1" thickBot="1" x14ac:dyDescent="0.25">
      <c r="A392" s="13" t="s">
        <v>69</v>
      </c>
      <c r="B392" s="2"/>
      <c r="C392" s="2"/>
      <c r="D392" s="166" t="str">
        <f t="shared" si="63"/>
        <v xml:space="preserve"> / </v>
      </c>
      <c r="E392" s="67">
        <v>383</v>
      </c>
      <c r="F392" s="53"/>
      <c r="G392" s="54" t="str">
        <f>IF('(c) Copyricht DQS Gruppe 2024'!$XFD$3="© D Q S B IT 2020",IF(F392&lt;&gt;"",VLOOKUP(F392,TMSAETZE,2,),""),"Copyright verletzt")</f>
        <v/>
      </c>
      <c r="H392" s="13"/>
      <c r="I392" s="57" t="str">
        <f t="shared" si="57"/>
        <v/>
      </c>
      <c r="J392" s="58" t="str">
        <f t="shared" si="58"/>
        <v/>
      </c>
      <c r="K392" s="58" t="str">
        <f t="shared" si="59"/>
        <v/>
      </c>
      <c r="L392" s="58" t="str">
        <f t="shared" si="60"/>
        <v/>
      </c>
      <c r="M392" s="58" t="str">
        <f t="shared" si="61"/>
        <v/>
      </c>
      <c r="N392" s="33"/>
      <c r="O392" s="33"/>
      <c r="P392" s="106" t="str">
        <f t="shared" si="67"/>
        <v/>
      </c>
      <c r="Q392" s="156"/>
      <c r="R392" s="33">
        <v>0</v>
      </c>
      <c r="S392" s="156"/>
      <c r="T392" s="156"/>
      <c r="U392" s="63" t="str">
        <f t="shared" si="64"/>
        <v/>
      </c>
      <c r="V392" s="54" t="str">
        <f t="shared" si="65"/>
        <v/>
      </c>
      <c r="W392" s="79"/>
      <c r="X392" s="104"/>
      <c r="Y392" s="116" t="str">
        <f t="shared" si="62"/>
        <v/>
      </c>
      <c r="Z392" s="62" t="str">
        <f t="shared" si="66"/>
        <v/>
      </c>
    </row>
    <row r="393" spans="1:26" s="12" customFormat="1" ht="65.099999999999994" customHeight="1" thickBot="1" x14ac:dyDescent="0.25">
      <c r="A393" s="13" t="s">
        <v>69</v>
      </c>
      <c r="B393" s="2"/>
      <c r="C393" s="2"/>
      <c r="D393" s="166" t="str">
        <f t="shared" si="63"/>
        <v xml:space="preserve"> / </v>
      </c>
      <c r="E393" s="67">
        <v>384</v>
      </c>
      <c r="F393" s="53"/>
      <c r="G393" s="54" t="str">
        <f>IF('(c) Copyricht DQS Gruppe 2024'!$XFD$3="© D Q S B IT 2020",IF(F393&lt;&gt;"",VLOOKUP(F393,TMSAETZE,2,),""),"Copyright verletzt")</f>
        <v/>
      </c>
      <c r="H393" s="13"/>
      <c r="I393" s="57" t="str">
        <f t="shared" ref="I393:I456" si="68">IF(F393&lt;&gt;"",$E$3&amp;$L$3,"")</f>
        <v/>
      </c>
      <c r="J393" s="58" t="str">
        <f t="shared" ref="J393:J456" si="69">IF(F393&lt;&gt;"",$E$4,"")</f>
        <v/>
      </c>
      <c r="K393" s="58" t="str">
        <f t="shared" ref="K393:K456" si="70">IF(F393&lt;&gt;"",$H$4,"")</f>
        <v/>
      </c>
      <c r="L393" s="58" t="str">
        <f t="shared" ref="L393:L456" si="71">IF($F393&lt;&gt;"",$I$4,"")</f>
        <v/>
      </c>
      <c r="M393" s="58" t="str">
        <f t="shared" ref="M393:M456" si="72">IF($F393&lt;&gt;"",$J$4,"")</f>
        <v/>
      </c>
      <c r="N393" s="33"/>
      <c r="O393" s="33"/>
      <c r="P393" s="106" t="str">
        <f t="shared" si="67"/>
        <v/>
      </c>
      <c r="Q393" s="156"/>
      <c r="R393" s="33">
        <v>0</v>
      </c>
      <c r="S393" s="156"/>
      <c r="T393" s="156"/>
      <c r="U393" s="63" t="str">
        <f t="shared" si="64"/>
        <v/>
      </c>
      <c r="V393" s="54" t="str">
        <f t="shared" si="65"/>
        <v/>
      </c>
      <c r="W393" s="79"/>
      <c r="X393" s="104"/>
      <c r="Y393" s="116" t="str">
        <f t="shared" ref="Y393:Y456" si="73">IF(F393&lt;&gt;"",VLOOKUP(F393,TMSAETZE,5),"")</f>
        <v/>
      </c>
      <c r="Z393" s="62" t="str">
        <f t="shared" si="66"/>
        <v/>
      </c>
    </row>
    <row r="394" spans="1:26" s="12" customFormat="1" ht="65.099999999999994" customHeight="1" thickBot="1" x14ac:dyDescent="0.25">
      <c r="A394" s="13" t="s">
        <v>69</v>
      </c>
      <c r="B394" s="2"/>
      <c r="C394" s="2"/>
      <c r="D394" s="166" t="str">
        <f t="shared" ref="D394:D457" si="74">B394&amp;" / "&amp;C394</f>
        <v xml:space="preserve"> / </v>
      </c>
      <c r="E394" s="67">
        <v>385</v>
      </c>
      <c r="F394" s="53"/>
      <c r="G394" s="54" t="str">
        <f>IF('(c) Copyricht DQS Gruppe 2024'!$XFD$3="© D Q S B IT 2020",IF(F394&lt;&gt;"",VLOOKUP(F394,TMSAETZE,2,),""),"Copyright verletzt")</f>
        <v/>
      </c>
      <c r="H394" s="13"/>
      <c r="I394" s="57" t="str">
        <f t="shared" si="68"/>
        <v/>
      </c>
      <c r="J394" s="58" t="str">
        <f t="shared" si="69"/>
        <v/>
      </c>
      <c r="K394" s="58" t="str">
        <f t="shared" si="70"/>
        <v/>
      </c>
      <c r="L394" s="58" t="str">
        <f t="shared" si="71"/>
        <v/>
      </c>
      <c r="M394" s="58" t="str">
        <f t="shared" si="72"/>
        <v/>
      </c>
      <c r="N394" s="33"/>
      <c r="O394" s="33"/>
      <c r="P394" s="106" t="str">
        <f t="shared" si="67"/>
        <v/>
      </c>
      <c r="Q394" s="156"/>
      <c r="R394" s="33">
        <v>0</v>
      </c>
      <c r="S394" s="156"/>
      <c r="T394" s="156"/>
      <c r="U394" s="63" t="str">
        <f t="shared" ref="U394:U457" si="75">IF(F394&lt;&gt;"",IF((VLOOKUP(F394,TMSAETZE,4,0))="Kostensatz je Teilnehmerstunde",Q394*W394,IF((VLOOKUP(F394,TMSAETZE,4,0))="Kostensatz je Teilnehmerplatz pro Stunde",Q394*W394,W394)),"")</f>
        <v/>
      </c>
      <c r="V394" s="54" t="str">
        <f t="shared" ref="V394:V457" si="76">IF(F394&lt;&gt;"",VLOOKUP(F394,TMSAETZE,4,0)&amp;" "&amp;VLOOKUP(F394,TMSAETZE,3,0),"")</f>
        <v/>
      </c>
      <c r="W394" s="79"/>
      <c r="X394" s="104"/>
      <c r="Y394" s="116" t="str">
        <f t="shared" si="73"/>
        <v/>
      </c>
      <c r="Z394" s="62" t="str">
        <f t="shared" si="66"/>
        <v/>
      </c>
    </row>
    <row r="395" spans="1:26" s="12" customFormat="1" ht="65.099999999999994" customHeight="1" thickBot="1" x14ac:dyDescent="0.25">
      <c r="A395" s="13" t="s">
        <v>69</v>
      </c>
      <c r="B395" s="2"/>
      <c r="C395" s="2"/>
      <c r="D395" s="166" t="str">
        <f t="shared" si="74"/>
        <v xml:space="preserve"> / </v>
      </c>
      <c r="E395" s="67">
        <v>386</v>
      </c>
      <c r="F395" s="53"/>
      <c r="G395" s="54" t="str">
        <f>IF('(c) Copyricht DQS Gruppe 2024'!$XFD$3="© D Q S B IT 2020",IF(F395&lt;&gt;"",VLOOKUP(F395,TMSAETZE,2,),""),"Copyright verletzt")</f>
        <v/>
      </c>
      <c r="H395" s="13"/>
      <c r="I395" s="57" t="str">
        <f t="shared" si="68"/>
        <v/>
      </c>
      <c r="J395" s="58" t="str">
        <f t="shared" si="69"/>
        <v/>
      </c>
      <c r="K395" s="58" t="str">
        <f t="shared" si="70"/>
        <v/>
      </c>
      <c r="L395" s="58" t="str">
        <f t="shared" si="71"/>
        <v/>
      </c>
      <c r="M395" s="58" t="str">
        <f t="shared" si="72"/>
        <v/>
      </c>
      <c r="N395" s="33"/>
      <c r="O395" s="33"/>
      <c r="P395" s="106" t="str">
        <f t="shared" si="67"/>
        <v/>
      </c>
      <c r="Q395" s="156"/>
      <c r="R395" s="33">
        <v>0</v>
      </c>
      <c r="S395" s="156"/>
      <c r="T395" s="156"/>
      <c r="U395" s="63" t="str">
        <f t="shared" si="75"/>
        <v/>
      </c>
      <c r="V395" s="54" t="str">
        <f t="shared" si="76"/>
        <v/>
      </c>
      <c r="W395" s="79"/>
      <c r="X395" s="104"/>
      <c r="Y395" s="116" t="str">
        <f t="shared" si="73"/>
        <v/>
      </c>
      <c r="Z395" s="62" t="str">
        <f t="shared" ref="Z395:Z458" si="77">IF(F395&lt;&gt;"",IF(W395&lt;=(Y395*1.25),"Achtung bitte in Typ 1 eintragen","Stichprobe - Genehmigung BA"),"")</f>
        <v/>
      </c>
    </row>
    <row r="396" spans="1:26" s="12" customFormat="1" ht="65.099999999999994" customHeight="1" thickBot="1" x14ac:dyDescent="0.25">
      <c r="A396" s="13" t="s">
        <v>69</v>
      </c>
      <c r="B396" s="2"/>
      <c r="C396" s="2"/>
      <c r="D396" s="166" t="str">
        <f t="shared" si="74"/>
        <v xml:space="preserve"> / </v>
      </c>
      <c r="E396" s="67">
        <v>387</v>
      </c>
      <c r="F396" s="53"/>
      <c r="G396" s="54" t="str">
        <f>IF('(c) Copyricht DQS Gruppe 2024'!$XFD$3="© D Q S B IT 2020",IF(F396&lt;&gt;"",VLOOKUP(F396,TMSAETZE,2,),""),"Copyright verletzt")</f>
        <v/>
      </c>
      <c r="H396" s="13"/>
      <c r="I396" s="57" t="str">
        <f t="shared" si="68"/>
        <v/>
      </c>
      <c r="J396" s="58" t="str">
        <f t="shared" si="69"/>
        <v/>
      </c>
      <c r="K396" s="58" t="str">
        <f t="shared" si="70"/>
        <v/>
      </c>
      <c r="L396" s="58" t="str">
        <f t="shared" si="71"/>
        <v/>
      </c>
      <c r="M396" s="58" t="str">
        <f t="shared" si="72"/>
        <v/>
      </c>
      <c r="N396" s="33"/>
      <c r="O396" s="33"/>
      <c r="P396" s="106" t="str">
        <f t="shared" ref="P396:P459" si="78">IF(O396&lt;&gt;0,IF(O396&gt;8,"Achtung, kein §45 ggf. als §81 FBW Maßnahme beantragen!",IF(OR(F396=45111,F396=45113),"kein § 45 Abs. 1 Satz 1 Nr. 1  - bitte wählen Sie eine andere Kennziffer!","OK")),"")</f>
        <v/>
      </c>
      <c r="Q396" s="156"/>
      <c r="R396" s="33">
        <v>0</v>
      </c>
      <c r="S396" s="156"/>
      <c r="T396" s="156"/>
      <c r="U396" s="63" t="str">
        <f t="shared" si="75"/>
        <v/>
      </c>
      <c r="V396" s="54" t="str">
        <f t="shared" si="76"/>
        <v/>
      </c>
      <c r="W396" s="79"/>
      <c r="X396" s="104"/>
      <c r="Y396" s="116" t="str">
        <f t="shared" si="73"/>
        <v/>
      </c>
      <c r="Z396" s="62" t="str">
        <f t="shared" si="77"/>
        <v/>
      </c>
    </row>
    <row r="397" spans="1:26" s="12" customFormat="1" ht="65.099999999999994" customHeight="1" thickBot="1" x14ac:dyDescent="0.25">
      <c r="A397" s="13" t="s">
        <v>69</v>
      </c>
      <c r="B397" s="2"/>
      <c r="C397" s="2"/>
      <c r="D397" s="166" t="str">
        <f t="shared" si="74"/>
        <v xml:space="preserve"> / </v>
      </c>
      <c r="E397" s="67">
        <v>388</v>
      </c>
      <c r="F397" s="53"/>
      <c r="G397" s="54" t="str">
        <f>IF('(c) Copyricht DQS Gruppe 2024'!$XFD$3="© D Q S B IT 2020",IF(F397&lt;&gt;"",VLOOKUP(F397,TMSAETZE,2,),""),"Copyright verletzt")</f>
        <v/>
      </c>
      <c r="H397" s="13"/>
      <c r="I397" s="57" t="str">
        <f t="shared" si="68"/>
        <v/>
      </c>
      <c r="J397" s="58" t="str">
        <f t="shared" si="69"/>
        <v/>
      </c>
      <c r="K397" s="58" t="str">
        <f t="shared" si="70"/>
        <v/>
      </c>
      <c r="L397" s="58" t="str">
        <f t="shared" si="71"/>
        <v/>
      </c>
      <c r="M397" s="58" t="str">
        <f t="shared" si="72"/>
        <v/>
      </c>
      <c r="N397" s="33"/>
      <c r="O397" s="33"/>
      <c r="P397" s="106" t="str">
        <f t="shared" si="78"/>
        <v/>
      </c>
      <c r="Q397" s="156"/>
      <c r="R397" s="33">
        <v>0</v>
      </c>
      <c r="S397" s="156"/>
      <c r="T397" s="156"/>
      <c r="U397" s="63" t="str">
        <f t="shared" si="75"/>
        <v/>
      </c>
      <c r="V397" s="54" t="str">
        <f t="shared" si="76"/>
        <v/>
      </c>
      <c r="W397" s="79"/>
      <c r="X397" s="104"/>
      <c r="Y397" s="116" t="str">
        <f t="shared" si="73"/>
        <v/>
      </c>
      <c r="Z397" s="62" t="str">
        <f t="shared" si="77"/>
        <v/>
      </c>
    </row>
    <row r="398" spans="1:26" s="12" customFormat="1" ht="65.099999999999994" customHeight="1" thickBot="1" x14ac:dyDescent="0.25">
      <c r="A398" s="13" t="s">
        <v>69</v>
      </c>
      <c r="B398" s="2"/>
      <c r="C398" s="2"/>
      <c r="D398" s="166" t="str">
        <f t="shared" si="74"/>
        <v xml:space="preserve"> / </v>
      </c>
      <c r="E398" s="67">
        <v>389</v>
      </c>
      <c r="F398" s="53"/>
      <c r="G398" s="54" t="str">
        <f>IF('(c) Copyricht DQS Gruppe 2024'!$XFD$3="© D Q S B IT 2020",IF(F398&lt;&gt;"",VLOOKUP(F398,TMSAETZE,2,),""),"Copyright verletzt")</f>
        <v/>
      </c>
      <c r="H398" s="13"/>
      <c r="I398" s="57" t="str">
        <f t="shared" si="68"/>
        <v/>
      </c>
      <c r="J398" s="58" t="str">
        <f t="shared" si="69"/>
        <v/>
      </c>
      <c r="K398" s="58" t="str">
        <f t="shared" si="70"/>
        <v/>
      </c>
      <c r="L398" s="58" t="str">
        <f t="shared" si="71"/>
        <v/>
      </c>
      <c r="M398" s="58" t="str">
        <f t="shared" si="72"/>
        <v/>
      </c>
      <c r="N398" s="33"/>
      <c r="O398" s="33"/>
      <c r="P398" s="106" t="str">
        <f t="shared" si="78"/>
        <v/>
      </c>
      <c r="Q398" s="156"/>
      <c r="R398" s="33">
        <v>0</v>
      </c>
      <c r="S398" s="156"/>
      <c r="T398" s="156"/>
      <c r="U398" s="63" t="str">
        <f t="shared" si="75"/>
        <v/>
      </c>
      <c r="V398" s="54" t="str">
        <f t="shared" si="76"/>
        <v/>
      </c>
      <c r="W398" s="79"/>
      <c r="X398" s="104"/>
      <c r="Y398" s="116" t="str">
        <f t="shared" si="73"/>
        <v/>
      </c>
      <c r="Z398" s="62" t="str">
        <f t="shared" si="77"/>
        <v/>
      </c>
    </row>
    <row r="399" spans="1:26" s="12" customFormat="1" ht="65.099999999999994" customHeight="1" thickBot="1" x14ac:dyDescent="0.25">
      <c r="A399" s="13" t="s">
        <v>69</v>
      </c>
      <c r="B399" s="2"/>
      <c r="C399" s="2"/>
      <c r="D399" s="166" t="str">
        <f t="shared" si="74"/>
        <v xml:space="preserve"> / </v>
      </c>
      <c r="E399" s="67">
        <v>390</v>
      </c>
      <c r="F399" s="53"/>
      <c r="G399" s="54" t="str">
        <f>IF('(c) Copyricht DQS Gruppe 2024'!$XFD$3="© D Q S B IT 2020",IF(F399&lt;&gt;"",VLOOKUP(F399,TMSAETZE,2,),""),"Copyright verletzt")</f>
        <v/>
      </c>
      <c r="H399" s="13"/>
      <c r="I399" s="57" t="str">
        <f t="shared" si="68"/>
        <v/>
      </c>
      <c r="J399" s="58" t="str">
        <f t="shared" si="69"/>
        <v/>
      </c>
      <c r="K399" s="58" t="str">
        <f t="shared" si="70"/>
        <v/>
      </c>
      <c r="L399" s="58" t="str">
        <f t="shared" si="71"/>
        <v/>
      </c>
      <c r="M399" s="58" t="str">
        <f t="shared" si="72"/>
        <v/>
      </c>
      <c r="N399" s="33"/>
      <c r="O399" s="33"/>
      <c r="P399" s="106" t="str">
        <f t="shared" si="78"/>
        <v/>
      </c>
      <c r="Q399" s="156"/>
      <c r="R399" s="33">
        <v>0</v>
      </c>
      <c r="S399" s="156"/>
      <c r="T399" s="156"/>
      <c r="U399" s="63" t="str">
        <f t="shared" si="75"/>
        <v/>
      </c>
      <c r="V399" s="54" t="str">
        <f t="shared" si="76"/>
        <v/>
      </c>
      <c r="W399" s="79"/>
      <c r="X399" s="104"/>
      <c r="Y399" s="116" t="str">
        <f t="shared" si="73"/>
        <v/>
      </c>
      <c r="Z399" s="62" t="str">
        <f t="shared" si="77"/>
        <v/>
      </c>
    </row>
    <row r="400" spans="1:26" s="12" customFormat="1" ht="65.099999999999994" customHeight="1" thickBot="1" x14ac:dyDescent="0.25">
      <c r="A400" s="13" t="s">
        <v>69</v>
      </c>
      <c r="B400" s="2"/>
      <c r="C400" s="2"/>
      <c r="D400" s="166" t="str">
        <f t="shared" si="74"/>
        <v xml:space="preserve"> / </v>
      </c>
      <c r="E400" s="67">
        <v>391</v>
      </c>
      <c r="F400" s="53"/>
      <c r="G400" s="54" t="str">
        <f>IF('(c) Copyricht DQS Gruppe 2024'!$XFD$3="© D Q S B IT 2020",IF(F400&lt;&gt;"",VLOOKUP(F400,TMSAETZE,2,),""),"Copyright verletzt")</f>
        <v/>
      </c>
      <c r="H400" s="13"/>
      <c r="I400" s="57" t="str">
        <f t="shared" si="68"/>
        <v/>
      </c>
      <c r="J400" s="58" t="str">
        <f t="shared" si="69"/>
        <v/>
      </c>
      <c r="K400" s="58" t="str">
        <f t="shared" si="70"/>
        <v/>
      </c>
      <c r="L400" s="58" t="str">
        <f t="shared" si="71"/>
        <v/>
      </c>
      <c r="M400" s="58" t="str">
        <f t="shared" si="72"/>
        <v/>
      </c>
      <c r="N400" s="33"/>
      <c r="O400" s="33"/>
      <c r="P400" s="106" t="str">
        <f t="shared" si="78"/>
        <v/>
      </c>
      <c r="Q400" s="156"/>
      <c r="R400" s="33">
        <v>0</v>
      </c>
      <c r="S400" s="156"/>
      <c r="T400" s="156"/>
      <c r="U400" s="63" t="str">
        <f t="shared" si="75"/>
        <v/>
      </c>
      <c r="V400" s="54" t="str">
        <f t="shared" si="76"/>
        <v/>
      </c>
      <c r="W400" s="79"/>
      <c r="X400" s="104"/>
      <c r="Y400" s="116" t="str">
        <f t="shared" si="73"/>
        <v/>
      </c>
      <c r="Z400" s="62" t="str">
        <f t="shared" si="77"/>
        <v/>
      </c>
    </row>
    <row r="401" spans="1:26" s="12" customFormat="1" ht="65.099999999999994" customHeight="1" thickBot="1" x14ac:dyDescent="0.25">
      <c r="A401" s="13" t="s">
        <v>69</v>
      </c>
      <c r="B401" s="2"/>
      <c r="C401" s="2"/>
      <c r="D401" s="166" t="str">
        <f t="shared" si="74"/>
        <v xml:space="preserve"> / </v>
      </c>
      <c r="E401" s="67">
        <v>392</v>
      </c>
      <c r="F401" s="53"/>
      <c r="G401" s="54" t="str">
        <f>IF('(c) Copyricht DQS Gruppe 2024'!$XFD$3="© D Q S B IT 2020",IF(F401&lt;&gt;"",VLOOKUP(F401,TMSAETZE,2,),""),"Copyright verletzt")</f>
        <v/>
      </c>
      <c r="H401" s="13"/>
      <c r="I401" s="57" t="str">
        <f t="shared" si="68"/>
        <v/>
      </c>
      <c r="J401" s="58" t="str">
        <f t="shared" si="69"/>
        <v/>
      </c>
      <c r="K401" s="58" t="str">
        <f t="shared" si="70"/>
        <v/>
      </c>
      <c r="L401" s="58" t="str">
        <f t="shared" si="71"/>
        <v/>
      </c>
      <c r="M401" s="58" t="str">
        <f t="shared" si="72"/>
        <v/>
      </c>
      <c r="N401" s="33"/>
      <c r="O401" s="33"/>
      <c r="P401" s="106" t="str">
        <f t="shared" si="78"/>
        <v/>
      </c>
      <c r="Q401" s="156"/>
      <c r="R401" s="33">
        <v>0</v>
      </c>
      <c r="S401" s="156"/>
      <c r="T401" s="156"/>
      <c r="U401" s="63" t="str">
        <f t="shared" si="75"/>
        <v/>
      </c>
      <c r="V401" s="54" t="str">
        <f t="shared" si="76"/>
        <v/>
      </c>
      <c r="W401" s="79"/>
      <c r="X401" s="104"/>
      <c r="Y401" s="116" t="str">
        <f t="shared" si="73"/>
        <v/>
      </c>
      <c r="Z401" s="62" t="str">
        <f t="shared" si="77"/>
        <v/>
      </c>
    </row>
    <row r="402" spans="1:26" s="12" customFormat="1" ht="65.099999999999994" customHeight="1" thickBot="1" x14ac:dyDescent="0.25">
      <c r="A402" s="13" t="s">
        <v>69</v>
      </c>
      <c r="B402" s="2"/>
      <c r="C402" s="2"/>
      <c r="D402" s="166" t="str">
        <f t="shared" si="74"/>
        <v xml:space="preserve"> / </v>
      </c>
      <c r="E402" s="67">
        <v>393</v>
      </c>
      <c r="F402" s="53"/>
      <c r="G402" s="54" t="str">
        <f>IF('(c) Copyricht DQS Gruppe 2024'!$XFD$3="© D Q S B IT 2020",IF(F402&lt;&gt;"",VLOOKUP(F402,TMSAETZE,2,),""),"Copyright verletzt")</f>
        <v/>
      </c>
      <c r="H402" s="13"/>
      <c r="I402" s="57" t="str">
        <f t="shared" si="68"/>
        <v/>
      </c>
      <c r="J402" s="58" t="str">
        <f t="shared" si="69"/>
        <v/>
      </c>
      <c r="K402" s="58" t="str">
        <f t="shared" si="70"/>
        <v/>
      </c>
      <c r="L402" s="58" t="str">
        <f t="shared" si="71"/>
        <v/>
      </c>
      <c r="M402" s="58" t="str">
        <f t="shared" si="72"/>
        <v/>
      </c>
      <c r="N402" s="33"/>
      <c r="O402" s="33"/>
      <c r="P402" s="106" t="str">
        <f t="shared" si="78"/>
        <v/>
      </c>
      <c r="Q402" s="156"/>
      <c r="R402" s="33">
        <v>0</v>
      </c>
      <c r="S402" s="156"/>
      <c r="T402" s="156"/>
      <c r="U402" s="63" t="str">
        <f t="shared" si="75"/>
        <v/>
      </c>
      <c r="V402" s="54" t="str">
        <f t="shared" si="76"/>
        <v/>
      </c>
      <c r="W402" s="79"/>
      <c r="X402" s="104"/>
      <c r="Y402" s="116" t="str">
        <f t="shared" si="73"/>
        <v/>
      </c>
      <c r="Z402" s="62" t="str">
        <f t="shared" si="77"/>
        <v/>
      </c>
    </row>
    <row r="403" spans="1:26" s="12" customFormat="1" ht="65.099999999999994" customHeight="1" thickBot="1" x14ac:dyDescent="0.25">
      <c r="A403" s="13" t="s">
        <v>69</v>
      </c>
      <c r="B403" s="2"/>
      <c r="C403" s="2"/>
      <c r="D403" s="166" t="str">
        <f t="shared" si="74"/>
        <v xml:space="preserve"> / </v>
      </c>
      <c r="E403" s="67">
        <v>394</v>
      </c>
      <c r="F403" s="53"/>
      <c r="G403" s="54" t="str">
        <f>IF('(c) Copyricht DQS Gruppe 2024'!$XFD$3="© D Q S B IT 2020",IF(F403&lt;&gt;"",VLOOKUP(F403,TMSAETZE,2,),""),"Copyright verletzt")</f>
        <v/>
      </c>
      <c r="H403" s="13"/>
      <c r="I403" s="57" t="str">
        <f t="shared" si="68"/>
        <v/>
      </c>
      <c r="J403" s="58" t="str">
        <f t="shared" si="69"/>
        <v/>
      </c>
      <c r="K403" s="58" t="str">
        <f t="shared" si="70"/>
        <v/>
      </c>
      <c r="L403" s="58" t="str">
        <f t="shared" si="71"/>
        <v/>
      </c>
      <c r="M403" s="58" t="str">
        <f t="shared" si="72"/>
        <v/>
      </c>
      <c r="N403" s="33"/>
      <c r="O403" s="33"/>
      <c r="P403" s="106" t="str">
        <f t="shared" si="78"/>
        <v/>
      </c>
      <c r="Q403" s="156"/>
      <c r="R403" s="33">
        <v>0</v>
      </c>
      <c r="S403" s="156"/>
      <c r="T403" s="156"/>
      <c r="U403" s="63" t="str">
        <f t="shared" si="75"/>
        <v/>
      </c>
      <c r="V403" s="54" t="str">
        <f t="shared" si="76"/>
        <v/>
      </c>
      <c r="W403" s="79"/>
      <c r="X403" s="104"/>
      <c r="Y403" s="116" t="str">
        <f t="shared" si="73"/>
        <v/>
      </c>
      <c r="Z403" s="62" t="str">
        <f t="shared" si="77"/>
        <v/>
      </c>
    </row>
    <row r="404" spans="1:26" s="12" customFormat="1" ht="65.099999999999994" customHeight="1" thickBot="1" x14ac:dyDescent="0.25">
      <c r="A404" s="13" t="s">
        <v>69</v>
      </c>
      <c r="B404" s="2"/>
      <c r="C404" s="2"/>
      <c r="D404" s="166" t="str">
        <f t="shared" si="74"/>
        <v xml:space="preserve"> / </v>
      </c>
      <c r="E404" s="67">
        <v>395</v>
      </c>
      <c r="F404" s="53"/>
      <c r="G404" s="54" t="str">
        <f>IF('(c) Copyricht DQS Gruppe 2024'!$XFD$3="© D Q S B IT 2020",IF(F404&lt;&gt;"",VLOOKUP(F404,TMSAETZE,2,),""),"Copyright verletzt")</f>
        <v/>
      </c>
      <c r="H404" s="13"/>
      <c r="I404" s="57" t="str">
        <f t="shared" si="68"/>
        <v/>
      </c>
      <c r="J404" s="58" t="str">
        <f t="shared" si="69"/>
        <v/>
      </c>
      <c r="K404" s="58" t="str">
        <f t="shared" si="70"/>
        <v/>
      </c>
      <c r="L404" s="58" t="str">
        <f t="shared" si="71"/>
        <v/>
      </c>
      <c r="M404" s="58" t="str">
        <f t="shared" si="72"/>
        <v/>
      </c>
      <c r="N404" s="33"/>
      <c r="O404" s="33"/>
      <c r="P404" s="106" t="str">
        <f t="shared" si="78"/>
        <v/>
      </c>
      <c r="Q404" s="156"/>
      <c r="R404" s="33">
        <v>0</v>
      </c>
      <c r="S404" s="156"/>
      <c r="T404" s="156"/>
      <c r="U404" s="63" t="str">
        <f t="shared" si="75"/>
        <v/>
      </c>
      <c r="V404" s="54" t="str">
        <f t="shared" si="76"/>
        <v/>
      </c>
      <c r="W404" s="79"/>
      <c r="X404" s="104"/>
      <c r="Y404" s="116" t="str">
        <f t="shared" si="73"/>
        <v/>
      </c>
      <c r="Z404" s="62" t="str">
        <f t="shared" si="77"/>
        <v/>
      </c>
    </row>
    <row r="405" spans="1:26" s="12" customFormat="1" ht="65.099999999999994" customHeight="1" thickBot="1" x14ac:dyDescent="0.25">
      <c r="A405" s="13" t="s">
        <v>69</v>
      </c>
      <c r="B405" s="2"/>
      <c r="C405" s="2"/>
      <c r="D405" s="166" t="str">
        <f t="shared" si="74"/>
        <v xml:space="preserve"> / </v>
      </c>
      <c r="E405" s="67">
        <v>396</v>
      </c>
      <c r="F405" s="53"/>
      <c r="G405" s="54" t="str">
        <f>IF('(c) Copyricht DQS Gruppe 2024'!$XFD$3="© D Q S B IT 2020",IF(F405&lt;&gt;"",VLOOKUP(F405,TMSAETZE,2,),""),"Copyright verletzt")</f>
        <v/>
      </c>
      <c r="H405" s="13"/>
      <c r="I405" s="57" t="str">
        <f t="shared" si="68"/>
        <v/>
      </c>
      <c r="J405" s="58" t="str">
        <f t="shared" si="69"/>
        <v/>
      </c>
      <c r="K405" s="58" t="str">
        <f t="shared" si="70"/>
        <v/>
      </c>
      <c r="L405" s="58" t="str">
        <f t="shared" si="71"/>
        <v/>
      </c>
      <c r="M405" s="58" t="str">
        <f t="shared" si="72"/>
        <v/>
      </c>
      <c r="N405" s="33"/>
      <c r="O405" s="33"/>
      <c r="P405" s="106" t="str">
        <f t="shared" si="78"/>
        <v/>
      </c>
      <c r="Q405" s="156"/>
      <c r="R405" s="33">
        <v>0</v>
      </c>
      <c r="S405" s="156"/>
      <c r="T405" s="156"/>
      <c r="U405" s="63" t="str">
        <f t="shared" si="75"/>
        <v/>
      </c>
      <c r="V405" s="54" t="str">
        <f t="shared" si="76"/>
        <v/>
      </c>
      <c r="W405" s="79"/>
      <c r="X405" s="104"/>
      <c r="Y405" s="116" t="str">
        <f t="shared" si="73"/>
        <v/>
      </c>
      <c r="Z405" s="62" t="str">
        <f t="shared" si="77"/>
        <v/>
      </c>
    </row>
    <row r="406" spans="1:26" s="12" customFormat="1" ht="65.099999999999994" customHeight="1" thickBot="1" x14ac:dyDescent="0.25">
      <c r="A406" s="13" t="s">
        <v>69</v>
      </c>
      <c r="B406" s="2"/>
      <c r="C406" s="2"/>
      <c r="D406" s="166" t="str">
        <f t="shared" si="74"/>
        <v xml:space="preserve"> / </v>
      </c>
      <c r="E406" s="67">
        <v>397</v>
      </c>
      <c r="F406" s="53"/>
      <c r="G406" s="54" t="str">
        <f>IF('(c) Copyricht DQS Gruppe 2024'!$XFD$3="© D Q S B IT 2020",IF(F406&lt;&gt;"",VLOOKUP(F406,TMSAETZE,2,),""),"Copyright verletzt")</f>
        <v/>
      </c>
      <c r="H406" s="13"/>
      <c r="I406" s="57" t="str">
        <f t="shared" si="68"/>
        <v/>
      </c>
      <c r="J406" s="58" t="str">
        <f t="shared" si="69"/>
        <v/>
      </c>
      <c r="K406" s="58" t="str">
        <f t="shared" si="70"/>
        <v/>
      </c>
      <c r="L406" s="58" t="str">
        <f t="shared" si="71"/>
        <v/>
      </c>
      <c r="M406" s="58" t="str">
        <f t="shared" si="72"/>
        <v/>
      </c>
      <c r="N406" s="33"/>
      <c r="O406" s="33"/>
      <c r="P406" s="106" t="str">
        <f t="shared" si="78"/>
        <v/>
      </c>
      <c r="Q406" s="156"/>
      <c r="R406" s="33">
        <v>0</v>
      </c>
      <c r="S406" s="156"/>
      <c r="T406" s="156"/>
      <c r="U406" s="63" t="str">
        <f t="shared" si="75"/>
        <v/>
      </c>
      <c r="V406" s="54" t="str">
        <f t="shared" si="76"/>
        <v/>
      </c>
      <c r="W406" s="79"/>
      <c r="X406" s="104"/>
      <c r="Y406" s="116" t="str">
        <f t="shared" si="73"/>
        <v/>
      </c>
      <c r="Z406" s="62" t="str">
        <f t="shared" si="77"/>
        <v/>
      </c>
    </row>
    <row r="407" spans="1:26" s="12" customFormat="1" ht="65.099999999999994" customHeight="1" thickBot="1" x14ac:dyDescent="0.25">
      <c r="A407" s="13" t="s">
        <v>69</v>
      </c>
      <c r="B407" s="2"/>
      <c r="C407" s="2"/>
      <c r="D407" s="166" t="str">
        <f t="shared" si="74"/>
        <v xml:space="preserve"> / </v>
      </c>
      <c r="E407" s="67">
        <v>398</v>
      </c>
      <c r="F407" s="53"/>
      <c r="G407" s="54" t="str">
        <f>IF('(c) Copyricht DQS Gruppe 2024'!$XFD$3="© D Q S B IT 2020",IF(F407&lt;&gt;"",VLOOKUP(F407,TMSAETZE,2,),""),"Copyright verletzt")</f>
        <v/>
      </c>
      <c r="H407" s="13"/>
      <c r="I407" s="57" t="str">
        <f t="shared" si="68"/>
        <v/>
      </c>
      <c r="J407" s="58" t="str">
        <f t="shared" si="69"/>
        <v/>
      </c>
      <c r="K407" s="58" t="str">
        <f t="shared" si="70"/>
        <v/>
      </c>
      <c r="L407" s="58" t="str">
        <f t="shared" si="71"/>
        <v/>
      </c>
      <c r="M407" s="58" t="str">
        <f t="shared" si="72"/>
        <v/>
      </c>
      <c r="N407" s="33"/>
      <c r="O407" s="33"/>
      <c r="P407" s="106" t="str">
        <f t="shared" si="78"/>
        <v/>
      </c>
      <c r="Q407" s="156"/>
      <c r="R407" s="33">
        <v>0</v>
      </c>
      <c r="S407" s="156"/>
      <c r="T407" s="156"/>
      <c r="U407" s="63" t="str">
        <f t="shared" si="75"/>
        <v/>
      </c>
      <c r="V407" s="54" t="str">
        <f t="shared" si="76"/>
        <v/>
      </c>
      <c r="W407" s="79"/>
      <c r="X407" s="104"/>
      <c r="Y407" s="116" t="str">
        <f t="shared" si="73"/>
        <v/>
      </c>
      <c r="Z407" s="62" t="str">
        <f t="shared" si="77"/>
        <v/>
      </c>
    </row>
    <row r="408" spans="1:26" s="12" customFormat="1" ht="65.099999999999994" customHeight="1" thickBot="1" x14ac:dyDescent="0.25">
      <c r="A408" s="13" t="s">
        <v>69</v>
      </c>
      <c r="B408" s="2"/>
      <c r="C408" s="2"/>
      <c r="D408" s="166" t="str">
        <f t="shared" si="74"/>
        <v xml:space="preserve"> / </v>
      </c>
      <c r="E408" s="67">
        <v>399</v>
      </c>
      <c r="F408" s="53"/>
      <c r="G408" s="54" t="str">
        <f>IF('(c) Copyricht DQS Gruppe 2024'!$XFD$3="© D Q S B IT 2020",IF(F408&lt;&gt;"",VLOOKUP(F408,TMSAETZE,2,),""),"Copyright verletzt")</f>
        <v/>
      </c>
      <c r="H408" s="13"/>
      <c r="I408" s="57" t="str">
        <f t="shared" si="68"/>
        <v/>
      </c>
      <c r="J408" s="58" t="str">
        <f t="shared" si="69"/>
        <v/>
      </c>
      <c r="K408" s="58" t="str">
        <f t="shared" si="70"/>
        <v/>
      </c>
      <c r="L408" s="58" t="str">
        <f t="shared" si="71"/>
        <v/>
      </c>
      <c r="M408" s="58" t="str">
        <f t="shared" si="72"/>
        <v/>
      </c>
      <c r="N408" s="33"/>
      <c r="O408" s="33"/>
      <c r="P408" s="106" t="str">
        <f t="shared" si="78"/>
        <v/>
      </c>
      <c r="Q408" s="156"/>
      <c r="R408" s="33">
        <v>0</v>
      </c>
      <c r="S408" s="156"/>
      <c r="T408" s="156"/>
      <c r="U408" s="63" t="str">
        <f t="shared" si="75"/>
        <v/>
      </c>
      <c r="V408" s="54" t="str">
        <f t="shared" si="76"/>
        <v/>
      </c>
      <c r="W408" s="79"/>
      <c r="X408" s="104"/>
      <c r="Y408" s="116" t="str">
        <f t="shared" si="73"/>
        <v/>
      </c>
      <c r="Z408" s="62" t="str">
        <f t="shared" si="77"/>
        <v/>
      </c>
    </row>
    <row r="409" spans="1:26" s="12" customFormat="1" ht="65.099999999999994" customHeight="1" thickBot="1" x14ac:dyDescent="0.25">
      <c r="A409" s="13" t="s">
        <v>69</v>
      </c>
      <c r="B409" s="2"/>
      <c r="C409" s="2"/>
      <c r="D409" s="166" t="str">
        <f t="shared" si="74"/>
        <v xml:space="preserve"> / </v>
      </c>
      <c r="E409" s="67">
        <v>400</v>
      </c>
      <c r="F409" s="53"/>
      <c r="G409" s="54" t="str">
        <f>IF('(c) Copyricht DQS Gruppe 2024'!$XFD$3="© D Q S B IT 2020",IF(F409&lt;&gt;"",VLOOKUP(F409,TMSAETZE,2,),""),"Copyright verletzt")</f>
        <v/>
      </c>
      <c r="H409" s="13"/>
      <c r="I409" s="57" t="str">
        <f t="shared" si="68"/>
        <v/>
      </c>
      <c r="J409" s="58" t="str">
        <f t="shared" si="69"/>
        <v/>
      </c>
      <c r="K409" s="58" t="str">
        <f t="shared" si="70"/>
        <v/>
      </c>
      <c r="L409" s="58" t="str">
        <f t="shared" si="71"/>
        <v/>
      </c>
      <c r="M409" s="58" t="str">
        <f t="shared" si="72"/>
        <v/>
      </c>
      <c r="N409" s="33"/>
      <c r="O409" s="33"/>
      <c r="P409" s="106" t="str">
        <f t="shared" si="78"/>
        <v/>
      </c>
      <c r="Q409" s="156"/>
      <c r="R409" s="33">
        <v>0</v>
      </c>
      <c r="S409" s="156"/>
      <c r="T409" s="156"/>
      <c r="U409" s="63" t="str">
        <f t="shared" si="75"/>
        <v/>
      </c>
      <c r="V409" s="54" t="str">
        <f t="shared" si="76"/>
        <v/>
      </c>
      <c r="W409" s="79"/>
      <c r="X409" s="104"/>
      <c r="Y409" s="116" t="str">
        <f t="shared" si="73"/>
        <v/>
      </c>
      <c r="Z409" s="62" t="str">
        <f t="shared" si="77"/>
        <v/>
      </c>
    </row>
    <row r="410" spans="1:26" s="12" customFormat="1" ht="65.099999999999994" customHeight="1" thickBot="1" x14ac:dyDescent="0.25">
      <c r="A410" s="13" t="s">
        <v>69</v>
      </c>
      <c r="B410" s="2"/>
      <c r="C410" s="2"/>
      <c r="D410" s="166" t="str">
        <f t="shared" si="74"/>
        <v xml:space="preserve"> / </v>
      </c>
      <c r="E410" s="67">
        <v>401</v>
      </c>
      <c r="F410" s="53"/>
      <c r="G410" s="54" t="str">
        <f>IF('(c) Copyricht DQS Gruppe 2024'!$XFD$3="© D Q S B IT 2020",IF(F410&lt;&gt;"",VLOOKUP(F410,TMSAETZE,2,),""),"Copyright verletzt")</f>
        <v/>
      </c>
      <c r="H410" s="13"/>
      <c r="I410" s="57" t="str">
        <f t="shared" si="68"/>
        <v/>
      </c>
      <c r="J410" s="58" t="str">
        <f t="shared" si="69"/>
        <v/>
      </c>
      <c r="K410" s="58" t="str">
        <f t="shared" si="70"/>
        <v/>
      </c>
      <c r="L410" s="58" t="str">
        <f t="shared" si="71"/>
        <v/>
      </c>
      <c r="M410" s="58" t="str">
        <f t="shared" si="72"/>
        <v/>
      </c>
      <c r="N410" s="33"/>
      <c r="O410" s="33"/>
      <c r="P410" s="106" t="str">
        <f t="shared" si="78"/>
        <v/>
      </c>
      <c r="Q410" s="156"/>
      <c r="R410" s="33">
        <v>0</v>
      </c>
      <c r="S410" s="156"/>
      <c r="T410" s="156"/>
      <c r="U410" s="63" t="str">
        <f t="shared" si="75"/>
        <v/>
      </c>
      <c r="V410" s="54" t="str">
        <f t="shared" si="76"/>
        <v/>
      </c>
      <c r="W410" s="79"/>
      <c r="X410" s="104"/>
      <c r="Y410" s="116" t="str">
        <f t="shared" si="73"/>
        <v/>
      </c>
      <c r="Z410" s="62" t="str">
        <f t="shared" si="77"/>
        <v/>
      </c>
    </row>
    <row r="411" spans="1:26" s="12" customFormat="1" ht="65.099999999999994" customHeight="1" thickBot="1" x14ac:dyDescent="0.25">
      <c r="A411" s="13" t="s">
        <v>69</v>
      </c>
      <c r="B411" s="2"/>
      <c r="C411" s="2"/>
      <c r="D411" s="166" t="str">
        <f t="shared" si="74"/>
        <v xml:space="preserve"> / </v>
      </c>
      <c r="E411" s="67">
        <v>402</v>
      </c>
      <c r="F411" s="53"/>
      <c r="G411" s="54" t="str">
        <f>IF('(c) Copyricht DQS Gruppe 2024'!$XFD$3="© D Q S B IT 2020",IF(F411&lt;&gt;"",VLOOKUP(F411,TMSAETZE,2,),""),"Copyright verletzt")</f>
        <v/>
      </c>
      <c r="H411" s="13"/>
      <c r="I411" s="57" t="str">
        <f t="shared" si="68"/>
        <v/>
      </c>
      <c r="J411" s="58" t="str">
        <f t="shared" si="69"/>
        <v/>
      </c>
      <c r="K411" s="58" t="str">
        <f t="shared" si="70"/>
        <v/>
      </c>
      <c r="L411" s="58" t="str">
        <f t="shared" si="71"/>
        <v/>
      </c>
      <c r="M411" s="58" t="str">
        <f t="shared" si="72"/>
        <v/>
      </c>
      <c r="N411" s="33"/>
      <c r="O411" s="33"/>
      <c r="P411" s="106" t="str">
        <f t="shared" si="78"/>
        <v/>
      </c>
      <c r="Q411" s="156"/>
      <c r="R411" s="33">
        <v>0</v>
      </c>
      <c r="S411" s="156"/>
      <c r="T411" s="156"/>
      <c r="U411" s="63" t="str">
        <f t="shared" si="75"/>
        <v/>
      </c>
      <c r="V411" s="54" t="str">
        <f t="shared" si="76"/>
        <v/>
      </c>
      <c r="W411" s="79"/>
      <c r="X411" s="104"/>
      <c r="Y411" s="116" t="str">
        <f t="shared" si="73"/>
        <v/>
      </c>
      <c r="Z411" s="62" t="str">
        <f t="shared" si="77"/>
        <v/>
      </c>
    </row>
    <row r="412" spans="1:26" s="12" customFormat="1" ht="65.099999999999994" customHeight="1" thickBot="1" x14ac:dyDescent="0.25">
      <c r="A412" s="13" t="s">
        <v>69</v>
      </c>
      <c r="B412" s="2"/>
      <c r="C412" s="2"/>
      <c r="D412" s="166" t="str">
        <f t="shared" si="74"/>
        <v xml:space="preserve"> / </v>
      </c>
      <c r="E412" s="67">
        <v>403</v>
      </c>
      <c r="F412" s="53"/>
      <c r="G412" s="54" t="str">
        <f>IF('(c) Copyricht DQS Gruppe 2024'!$XFD$3="© D Q S B IT 2020",IF(F412&lt;&gt;"",VLOOKUP(F412,TMSAETZE,2,),""),"Copyright verletzt")</f>
        <v/>
      </c>
      <c r="H412" s="13"/>
      <c r="I412" s="57" t="str">
        <f t="shared" si="68"/>
        <v/>
      </c>
      <c r="J412" s="58" t="str">
        <f t="shared" si="69"/>
        <v/>
      </c>
      <c r="K412" s="58" t="str">
        <f t="shared" si="70"/>
        <v/>
      </c>
      <c r="L412" s="58" t="str">
        <f t="shared" si="71"/>
        <v/>
      </c>
      <c r="M412" s="58" t="str">
        <f t="shared" si="72"/>
        <v/>
      </c>
      <c r="N412" s="33"/>
      <c r="O412" s="33"/>
      <c r="P412" s="106" t="str">
        <f t="shared" si="78"/>
        <v/>
      </c>
      <c r="Q412" s="156"/>
      <c r="R412" s="33">
        <v>0</v>
      </c>
      <c r="S412" s="156"/>
      <c r="T412" s="156"/>
      <c r="U412" s="63" t="str">
        <f t="shared" si="75"/>
        <v/>
      </c>
      <c r="V412" s="54" t="str">
        <f t="shared" si="76"/>
        <v/>
      </c>
      <c r="W412" s="79"/>
      <c r="X412" s="104"/>
      <c r="Y412" s="116" t="str">
        <f t="shared" si="73"/>
        <v/>
      </c>
      <c r="Z412" s="62" t="str">
        <f t="shared" si="77"/>
        <v/>
      </c>
    </row>
    <row r="413" spans="1:26" s="12" customFormat="1" ht="65.099999999999994" customHeight="1" thickBot="1" x14ac:dyDescent="0.25">
      <c r="A413" s="13" t="s">
        <v>69</v>
      </c>
      <c r="B413" s="2"/>
      <c r="C413" s="2"/>
      <c r="D413" s="166" t="str">
        <f t="shared" si="74"/>
        <v xml:space="preserve"> / </v>
      </c>
      <c r="E413" s="67">
        <v>404</v>
      </c>
      <c r="F413" s="53"/>
      <c r="G413" s="54" t="str">
        <f>IF('(c) Copyricht DQS Gruppe 2024'!$XFD$3="© D Q S B IT 2020",IF(F413&lt;&gt;"",VLOOKUP(F413,TMSAETZE,2,),""),"Copyright verletzt")</f>
        <v/>
      </c>
      <c r="H413" s="13"/>
      <c r="I413" s="57" t="str">
        <f t="shared" si="68"/>
        <v/>
      </c>
      <c r="J413" s="58" t="str">
        <f t="shared" si="69"/>
        <v/>
      </c>
      <c r="K413" s="58" t="str">
        <f t="shared" si="70"/>
        <v/>
      </c>
      <c r="L413" s="58" t="str">
        <f t="shared" si="71"/>
        <v/>
      </c>
      <c r="M413" s="58" t="str">
        <f t="shared" si="72"/>
        <v/>
      </c>
      <c r="N413" s="33"/>
      <c r="O413" s="33"/>
      <c r="P413" s="106" t="str">
        <f t="shared" si="78"/>
        <v/>
      </c>
      <c r="Q413" s="156"/>
      <c r="R413" s="33">
        <v>0</v>
      </c>
      <c r="S413" s="156"/>
      <c r="T413" s="156"/>
      <c r="U413" s="63" t="str">
        <f t="shared" si="75"/>
        <v/>
      </c>
      <c r="V413" s="54" t="str">
        <f t="shared" si="76"/>
        <v/>
      </c>
      <c r="W413" s="79"/>
      <c r="X413" s="104"/>
      <c r="Y413" s="116" t="str">
        <f t="shared" si="73"/>
        <v/>
      </c>
      <c r="Z413" s="62" t="str">
        <f t="shared" si="77"/>
        <v/>
      </c>
    </row>
    <row r="414" spans="1:26" s="12" customFormat="1" ht="65.099999999999994" customHeight="1" thickBot="1" x14ac:dyDescent="0.25">
      <c r="A414" s="13" t="s">
        <v>69</v>
      </c>
      <c r="B414" s="2"/>
      <c r="C414" s="2"/>
      <c r="D414" s="166" t="str">
        <f t="shared" si="74"/>
        <v xml:space="preserve"> / </v>
      </c>
      <c r="E414" s="67">
        <v>405</v>
      </c>
      <c r="F414" s="53"/>
      <c r="G414" s="54" t="str">
        <f>IF('(c) Copyricht DQS Gruppe 2024'!$XFD$3="© D Q S B IT 2020",IF(F414&lt;&gt;"",VLOOKUP(F414,TMSAETZE,2,),""),"Copyright verletzt")</f>
        <v/>
      </c>
      <c r="H414" s="13"/>
      <c r="I414" s="57" t="str">
        <f t="shared" si="68"/>
        <v/>
      </c>
      <c r="J414" s="58" t="str">
        <f t="shared" si="69"/>
        <v/>
      </c>
      <c r="K414" s="58" t="str">
        <f t="shared" si="70"/>
        <v/>
      </c>
      <c r="L414" s="58" t="str">
        <f t="shared" si="71"/>
        <v/>
      </c>
      <c r="M414" s="58" t="str">
        <f t="shared" si="72"/>
        <v/>
      </c>
      <c r="N414" s="33"/>
      <c r="O414" s="33"/>
      <c r="P414" s="106" t="str">
        <f t="shared" si="78"/>
        <v/>
      </c>
      <c r="Q414" s="156"/>
      <c r="R414" s="33">
        <v>0</v>
      </c>
      <c r="S414" s="156"/>
      <c r="T414" s="156"/>
      <c r="U414" s="63" t="str">
        <f t="shared" si="75"/>
        <v/>
      </c>
      <c r="V414" s="54" t="str">
        <f t="shared" si="76"/>
        <v/>
      </c>
      <c r="W414" s="79"/>
      <c r="X414" s="104"/>
      <c r="Y414" s="116" t="str">
        <f t="shared" si="73"/>
        <v/>
      </c>
      <c r="Z414" s="62" t="str">
        <f t="shared" si="77"/>
        <v/>
      </c>
    </row>
    <row r="415" spans="1:26" s="12" customFormat="1" ht="65.099999999999994" customHeight="1" thickBot="1" x14ac:dyDescent="0.25">
      <c r="A415" s="13" t="s">
        <v>69</v>
      </c>
      <c r="B415" s="2"/>
      <c r="C415" s="2"/>
      <c r="D415" s="166" t="str">
        <f t="shared" si="74"/>
        <v xml:space="preserve"> / </v>
      </c>
      <c r="E415" s="67">
        <v>406</v>
      </c>
      <c r="F415" s="53"/>
      <c r="G415" s="54" t="str">
        <f>IF('(c) Copyricht DQS Gruppe 2024'!$XFD$3="© D Q S B IT 2020",IF(F415&lt;&gt;"",VLOOKUP(F415,TMSAETZE,2,),""),"Copyright verletzt")</f>
        <v/>
      </c>
      <c r="H415" s="13"/>
      <c r="I415" s="57" t="str">
        <f t="shared" si="68"/>
        <v/>
      </c>
      <c r="J415" s="58" t="str">
        <f t="shared" si="69"/>
        <v/>
      </c>
      <c r="K415" s="58" t="str">
        <f t="shared" si="70"/>
        <v/>
      </c>
      <c r="L415" s="58" t="str">
        <f t="shared" si="71"/>
        <v/>
      </c>
      <c r="M415" s="58" t="str">
        <f t="shared" si="72"/>
        <v/>
      </c>
      <c r="N415" s="33"/>
      <c r="O415" s="33"/>
      <c r="P415" s="106" t="str">
        <f t="shared" si="78"/>
        <v/>
      </c>
      <c r="Q415" s="156"/>
      <c r="R415" s="33">
        <v>0</v>
      </c>
      <c r="S415" s="156"/>
      <c r="T415" s="156"/>
      <c r="U415" s="63" t="str">
        <f t="shared" si="75"/>
        <v/>
      </c>
      <c r="V415" s="54" t="str">
        <f t="shared" si="76"/>
        <v/>
      </c>
      <c r="W415" s="79"/>
      <c r="X415" s="104"/>
      <c r="Y415" s="116" t="str">
        <f t="shared" si="73"/>
        <v/>
      </c>
      <c r="Z415" s="62" t="str">
        <f t="shared" si="77"/>
        <v/>
      </c>
    </row>
    <row r="416" spans="1:26" s="12" customFormat="1" ht="65.099999999999994" customHeight="1" thickBot="1" x14ac:dyDescent="0.25">
      <c r="A416" s="13" t="s">
        <v>69</v>
      </c>
      <c r="B416" s="2"/>
      <c r="C416" s="2"/>
      <c r="D416" s="166" t="str">
        <f t="shared" si="74"/>
        <v xml:space="preserve"> / </v>
      </c>
      <c r="E416" s="67">
        <v>407</v>
      </c>
      <c r="F416" s="53"/>
      <c r="G416" s="54" t="str">
        <f>IF('(c) Copyricht DQS Gruppe 2024'!$XFD$3="© D Q S B IT 2020",IF(F416&lt;&gt;"",VLOOKUP(F416,TMSAETZE,2,),""),"Copyright verletzt")</f>
        <v/>
      </c>
      <c r="H416" s="13"/>
      <c r="I416" s="57" t="str">
        <f t="shared" si="68"/>
        <v/>
      </c>
      <c r="J416" s="58" t="str">
        <f t="shared" si="69"/>
        <v/>
      </c>
      <c r="K416" s="58" t="str">
        <f t="shared" si="70"/>
        <v/>
      </c>
      <c r="L416" s="58" t="str">
        <f t="shared" si="71"/>
        <v/>
      </c>
      <c r="M416" s="58" t="str">
        <f t="shared" si="72"/>
        <v/>
      </c>
      <c r="N416" s="33"/>
      <c r="O416" s="33"/>
      <c r="P416" s="106" t="str">
        <f t="shared" si="78"/>
        <v/>
      </c>
      <c r="Q416" s="156"/>
      <c r="R416" s="33">
        <v>0</v>
      </c>
      <c r="S416" s="156"/>
      <c r="T416" s="156"/>
      <c r="U416" s="63" t="str">
        <f t="shared" si="75"/>
        <v/>
      </c>
      <c r="V416" s="54" t="str">
        <f t="shared" si="76"/>
        <v/>
      </c>
      <c r="W416" s="79"/>
      <c r="X416" s="104"/>
      <c r="Y416" s="116" t="str">
        <f t="shared" si="73"/>
        <v/>
      </c>
      <c r="Z416" s="62" t="str">
        <f t="shared" si="77"/>
        <v/>
      </c>
    </row>
    <row r="417" spans="1:26" s="12" customFormat="1" ht="65.099999999999994" customHeight="1" thickBot="1" x14ac:dyDescent="0.25">
      <c r="A417" s="13" t="s">
        <v>69</v>
      </c>
      <c r="B417" s="2"/>
      <c r="C417" s="2"/>
      <c r="D417" s="166" t="str">
        <f t="shared" si="74"/>
        <v xml:space="preserve"> / </v>
      </c>
      <c r="E417" s="67">
        <v>408</v>
      </c>
      <c r="F417" s="53"/>
      <c r="G417" s="54" t="str">
        <f>IF('(c) Copyricht DQS Gruppe 2024'!$XFD$3="© D Q S B IT 2020",IF(F417&lt;&gt;"",VLOOKUP(F417,TMSAETZE,2,),""),"Copyright verletzt")</f>
        <v/>
      </c>
      <c r="H417" s="13"/>
      <c r="I417" s="57" t="str">
        <f t="shared" si="68"/>
        <v/>
      </c>
      <c r="J417" s="58" t="str">
        <f t="shared" si="69"/>
        <v/>
      </c>
      <c r="K417" s="58" t="str">
        <f t="shared" si="70"/>
        <v/>
      </c>
      <c r="L417" s="58" t="str">
        <f t="shared" si="71"/>
        <v/>
      </c>
      <c r="M417" s="58" t="str">
        <f t="shared" si="72"/>
        <v/>
      </c>
      <c r="N417" s="33"/>
      <c r="O417" s="33"/>
      <c r="P417" s="106" t="str">
        <f t="shared" si="78"/>
        <v/>
      </c>
      <c r="Q417" s="156"/>
      <c r="R417" s="33">
        <v>0</v>
      </c>
      <c r="S417" s="156"/>
      <c r="T417" s="156"/>
      <c r="U417" s="63" t="str">
        <f t="shared" si="75"/>
        <v/>
      </c>
      <c r="V417" s="54" t="str">
        <f t="shared" si="76"/>
        <v/>
      </c>
      <c r="W417" s="79"/>
      <c r="X417" s="104"/>
      <c r="Y417" s="116" t="str">
        <f t="shared" si="73"/>
        <v/>
      </c>
      <c r="Z417" s="62" t="str">
        <f t="shared" si="77"/>
        <v/>
      </c>
    </row>
    <row r="418" spans="1:26" s="12" customFormat="1" ht="65.099999999999994" customHeight="1" thickBot="1" x14ac:dyDescent="0.25">
      <c r="A418" s="13" t="s">
        <v>69</v>
      </c>
      <c r="B418" s="2"/>
      <c r="C418" s="2"/>
      <c r="D418" s="166" t="str">
        <f t="shared" si="74"/>
        <v xml:space="preserve"> / </v>
      </c>
      <c r="E418" s="67">
        <v>409</v>
      </c>
      <c r="F418" s="53"/>
      <c r="G418" s="54" t="str">
        <f>IF('(c) Copyricht DQS Gruppe 2024'!$XFD$3="© D Q S B IT 2020",IF(F418&lt;&gt;"",VLOOKUP(F418,TMSAETZE,2,),""),"Copyright verletzt")</f>
        <v/>
      </c>
      <c r="H418" s="13"/>
      <c r="I418" s="57" t="str">
        <f t="shared" si="68"/>
        <v/>
      </c>
      <c r="J418" s="58" t="str">
        <f t="shared" si="69"/>
        <v/>
      </c>
      <c r="K418" s="58" t="str">
        <f t="shared" si="70"/>
        <v/>
      </c>
      <c r="L418" s="58" t="str">
        <f t="shared" si="71"/>
        <v/>
      </c>
      <c r="M418" s="58" t="str">
        <f t="shared" si="72"/>
        <v/>
      </c>
      <c r="N418" s="33"/>
      <c r="O418" s="33"/>
      <c r="P418" s="106" t="str">
        <f t="shared" si="78"/>
        <v/>
      </c>
      <c r="Q418" s="156"/>
      <c r="R418" s="33">
        <v>0</v>
      </c>
      <c r="S418" s="156"/>
      <c r="T418" s="156"/>
      <c r="U418" s="63" t="str">
        <f t="shared" si="75"/>
        <v/>
      </c>
      <c r="V418" s="54" t="str">
        <f t="shared" si="76"/>
        <v/>
      </c>
      <c r="W418" s="79"/>
      <c r="X418" s="104"/>
      <c r="Y418" s="116" t="str">
        <f t="shared" si="73"/>
        <v/>
      </c>
      <c r="Z418" s="62" t="str">
        <f t="shared" si="77"/>
        <v/>
      </c>
    </row>
    <row r="419" spans="1:26" s="12" customFormat="1" ht="65.099999999999994" customHeight="1" thickBot="1" x14ac:dyDescent="0.25">
      <c r="A419" s="13" t="s">
        <v>69</v>
      </c>
      <c r="B419" s="2"/>
      <c r="C419" s="2"/>
      <c r="D419" s="166" t="str">
        <f t="shared" si="74"/>
        <v xml:space="preserve"> / </v>
      </c>
      <c r="E419" s="67">
        <v>410</v>
      </c>
      <c r="F419" s="53"/>
      <c r="G419" s="54" t="str">
        <f>IF('(c) Copyricht DQS Gruppe 2024'!$XFD$3="© D Q S B IT 2020",IF(F419&lt;&gt;"",VLOOKUP(F419,TMSAETZE,2,),""),"Copyright verletzt")</f>
        <v/>
      </c>
      <c r="H419" s="13"/>
      <c r="I419" s="57" t="str">
        <f t="shared" si="68"/>
        <v/>
      </c>
      <c r="J419" s="58" t="str">
        <f t="shared" si="69"/>
        <v/>
      </c>
      <c r="K419" s="58" t="str">
        <f t="shared" si="70"/>
        <v/>
      </c>
      <c r="L419" s="58" t="str">
        <f t="shared" si="71"/>
        <v/>
      </c>
      <c r="M419" s="58" t="str">
        <f t="shared" si="72"/>
        <v/>
      </c>
      <c r="N419" s="33"/>
      <c r="O419" s="33"/>
      <c r="P419" s="106" t="str">
        <f t="shared" si="78"/>
        <v/>
      </c>
      <c r="Q419" s="156"/>
      <c r="R419" s="33">
        <v>0</v>
      </c>
      <c r="S419" s="156"/>
      <c r="T419" s="156"/>
      <c r="U419" s="63" t="str">
        <f t="shared" si="75"/>
        <v/>
      </c>
      <c r="V419" s="54" t="str">
        <f t="shared" si="76"/>
        <v/>
      </c>
      <c r="W419" s="79"/>
      <c r="X419" s="104"/>
      <c r="Y419" s="116" t="str">
        <f t="shared" si="73"/>
        <v/>
      </c>
      <c r="Z419" s="62" t="str">
        <f t="shared" si="77"/>
        <v/>
      </c>
    </row>
    <row r="420" spans="1:26" s="12" customFormat="1" ht="65.099999999999994" customHeight="1" thickBot="1" x14ac:dyDescent="0.25">
      <c r="A420" s="13" t="s">
        <v>69</v>
      </c>
      <c r="B420" s="2"/>
      <c r="C420" s="2"/>
      <c r="D420" s="166" t="str">
        <f t="shared" si="74"/>
        <v xml:space="preserve"> / </v>
      </c>
      <c r="E420" s="67">
        <v>411</v>
      </c>
      <c r="F420" s="53"/>
      <c r="G420" s="54" t="str">
        <f>IF('(c) Copyricht DQS Gruppe 2024'!$XFD$3="© D Q S B IT 2020",IF(F420&lt;&gt;"",VLOOKUP(F420,TMSAETZE,2,),""),"Copyright verletzt")</f>
        <v/>
      </c>
      <c r="H420" s="13"/>
      <c r="I420" s="57" t="str">
        <f t="shared" si="68"/>
        <v/>
      </c>
      <c r="J420" s="58" t="str">
        <f t="shared" si="69"/>
        <v/>
      </c>
      <c r="K420" s="58" t="str">
        <f t="shared" si="70"/>
        <v/>
      </c>
      <c r="L420" s="58" t="str">
        <f t="shared" si="71"/>
        <v/>
      </c>
      <c r="M420" s="58" t="str">
        <f t="shared" si="72"/>
        <v/>
      </c>
      <c r="N420" s="33"/>
      <c r="O420" s="33"/>
      <c r="P420" s="106" t="str">
        <f t="shared" si="78"/>
        <v/>
      </c>
      <c r="Q420" s="156"/>
      <c r="R420" s="33">
        <v>0</v>
      </c>
      <c r="S420" s="156"/>
      <c r="T420" s="156"/>
      <c r="U420" s="63" t="str">
        <f t="shared" si="75"/>
        <v/>
      </c>
      <c r="V420" s="54" t="str">
        <f t="shared" si="76"/>
        <v/>
      </c>
      <c r="W420" s="79"/>
      <c r="X420" s="104"/>
      <c r="Y420" s="116" t="str">
        <f t="shared" si="73"/>
        <v/>
      </c>
      <c r="Z420" s="62" t="str">
        <f t="shared" si="77"/>
        <v/>
      </c>
    </row>
    <row r="421" spans="1:26" s="12" customFormat="1" ht="65.099999999999994" customHeight="1" thickBot="1" x14ac:dyDescent="0.25">
      <c r="A421" s="13" t="s">
        <v>69</v>
      </c>
      <c r="B421" s="2"/>
      <c r="C421" s="2"/>
      <c r="D421" s="166" t="str">
        <f t="shared" si="74"/>
        <v xml:space="preserve"> / </v>
      </c>
      <c r="E421" s="67">
        <v>412</v>
      </c>
      <c r="F421" s="53"/>
      <c r="G421" s="54" t="str">
        <f>IF('(c) Copyricht DQS Gruppe 2024'!$XFD$3="© D Q S B IT 2020",IF(F421&lt;&gt;"",VLOOKUP(F421,TMSAETZE,2,),""),"Copyright verletzt")</f>
        <v/>
      </c>
      <c r="H421" s="13"/>
      <c r="I421" s="57" t="str">
        <f t="shared" si="68"/>
        <v/>
      </c>
      <c r="J421" s="58" t="str">
        <f t="shared" si="69"/>
        <v/>
      </c>
      <c r="K421" s="58" t="str">
        <f t="shared" si="70"/>
        <v/>
      </c>
      <c r="L421" s="58" t="str">
        <f t="shared" si="71"/>
        <v/>
      </c>
      <c r="M421" s="58" t="str">
        <f t="shared" si="72"/>
        <v/>
      </c>
      <c r="N421" s="33"/>
      <c r="O421" s="33"/>
      <c r="P421" s="106" t="str">
        <f t="shared" si="78"/>
        <v/>
      </c>
      <c r="Q421" s="156"/>
      <c r="R421" s="33">
        <v>0</v>
      </c>
      <c r="S421" s="156"/>
      <c r="T421" s="156"/>
      <c r="U421" s="63" t="str">
        <f t="shared" si="75"/>
        <v/>
      </c>
      <c r="V421" s="54" t="str">
        <f t="shared" si="76"/>
        <v/>
      </c>
      <c r="W421" s="79"/>
      <c r="X421" s="104"/>
      <c r="Y421" s="116" t="str">
        <f t="shared" si="73"/>
        <v/>
      </c>
      <c r="Z421" s="62" t="str">
        <f t="shared" si="77"/>
        <v/>
      </c>
    </row>
    <row r="422" spans="1:26" s="12" customFormat="1" ht="65.099999999999994" customHeight="1" thickBot="1" x14ac:dyDescent="0.25">
      <c r="A422" s="13" t="s">
        <v>69</v>
      </c>
      <c r="B422" s="2"/>
      <c r="C422" s="2"/>
      <c r="D422" s="166" t="str">
        <f t="shared" si="74"/>
        <v xml:space="preserve"> / </v>
      </c>
      <c r="E422" s="67">
        <v>413</v>
      </c>
      <c r="F422" s="53"/>
      <c r="G422" s="54" t="str">
        <f>IF('(c) Copyricht DQS Gruppe 2024'!$XFD$3="© D Q S B IT 2020",IF(F422&lt;&gt;"",VLOOKUP(F422,TMSAETZE,2,),""),"Copyright verletzt")</f>
        <v/>
      </c>
      <c r="H422" s="13"/>
      <c r="I422" s="57" t="str">
        <f t="shared" si="68"/>
        <v/>
      </c>
      <c r="J422" s="58" t="str">
        <f t="shared" si="69"/>
        <v/>
      </c>
      <c r="K422" s="58" t="str">
        <f t="shared" si="70"/>
        <v/>
      </c>
      <c r="L422" s="58" t="str">
        <f t="shared" si="71"/>
        <v/>
      </c>
      <c r="M422" s="58" t="str">
        <f t="shared" si="72"/>
        <v/>
      </c>
      <c r="N422" s="33"/>
      <c r="O422" s="33"/>
      <c r="P422" s="106" t="str">
        <f t="shared" si="78"/>
        <v/>
      </c>
      <c r="Q422" s="156"/>
      <c r="R422" s="33">
        <v>0</v>
      </c>
      <c r="S422" s="156"/>
      <c r="T422" s="156"/>
      <c r="U422" s="63" t="str">
        <f t="shared" si="75"/>
        <v/>
      </c>
      <c r="V422" s="54" t="str">
        <f t="shared" si="76"/>
        <v/>
      </c>
      <c r="W422" s="79"/>
      <c r="X422" s="104"/>
      <c r="Y422" s="116" t="str">
        <f t="shared" si="73"/>
        <v/>
      </c>
      <c r="Z422" s="62" t="str">
        <f t="shared" si="77"/>
        <v/>
      </c>
    </row>
    <row r="423" spans="1:26" s="12" customFormat="1" ht="65.099999999999994" customHeight="1" thickBot="1" x14ac:dyDescent="0.25">
      <c r="A423" s="13" t="s">
        <v>69</v>
      </c>
      <c r="B423" s="2"/>
      <c r="C423" s="2"/>
      <c r="D423" s="166" t="str">
        <f t="shared" si="74"/>
        <v xml:space="preserve"> / </v>
      </c>
      <c r="E423" s="67">
        <v>414</v>
      </c>
      <c r="F423" s="53"/>
      <c r="G423" s="54" t="str">
        <f>IF('(c) Copyricht DQS Gruppe 2024'!$XFD$3="© D Q S B IT 2020",IF(F423&lt;&gt;"",VLOOKUP(F423,TMSAETZE,2,),""),"Copyright verletzt")</f>
        <v/>
      </c>
      <c r="H423" s="13"/>
      <c r="I423" s="57" t="str">
        <f t="shared" si="68"/>
        <v/>
      </c>
      <c r="J423" s="58" t="str">
        <f t="shared" si="69"/>
        <v/>
      </c>
      <c r="K423" s="58" t="str">
        <f t="shared" si="70"/>
        <v/>
      </c>
      <c r="L423" s="58" t="str">
        <f t="shared" si="71"/>
        <v/>
      </c>
      <c r="M423" s="58" t="str">
        <f t="shared" si="72"/>
        <v/>
      </c>
      <c r="N423" s="33"/>
      <c r="O423" s="33"/>
      <c r="P423" s="106" t="str">
        <f t="shared" si="78"/>
        <v/>
      </c>
      <c r="Q423" s="156"/>
      <c r="R423" s="33">
        <v>0</v>
      </c>
      <c r="S423" s="156"/>
      <c r="T423" s="156"/>
      <c r="U423" s="63" t="str">
        <f t="shared" si="75"/>
        <v/>
      </c>
      <c r="V423" s="54" t="str">
        <f t="shared" si="76"/>
        <v/>
      </c>
      <c r="W423" s="79"/>
      <c r="X423" s="104"/>
      <c r="Y423" s="116" t="str">
        <f t="shared" si="73"/>
        <v/>
      </c>
      <c r="Z423" s="62" t="str">
        <f t="shared" si="77"/>
        <v/>
      </c>
    </row>
    <row r="424" spans="1:26" s="12" customFormat="1" ht="65.099999999999994" customHeight="1" thickBot="1" x14ac:dyDescent="0.25">
      <c r="A424" s="13" t="s">
        <v>69</v>
      </c>
      <c r="B424" s="2"/>
      <c r="C424" s="2"/>
      <c r="D424" s="166" t="str">
        <f t="shared" si="74"/>
        <v xml:space="preserve"> / </v>
      </c>
      <c r="E424" s="67">
        <v>415</v>
      </c>
      <c r="F424" s="53"/>
      <c r="G424" s="54" t="str">
        <f>IF('(c) Copyricht DQS Gruppe 2024'!$XFD$3="© D Q S B IT 2020",IF(F424&lt;&gt;"",VLOOKUP(F424,TMSAETZE,2,),""),"Copyright verletzt")</f>
        <v/>
      </c>
      <c r="H424" s="13"/>
      <c r="I424" s="57" t="str">
        <f t="shared" si="68"/>
        <v/>
      </c>
      <c r="J424" s="58" t="str">
        <f t="shared" si="69"/>
        <v/>
      </c>
      <c r="K424" s="58" t="str">
        <f t="shared" si="70"/>
        <v/>
      </c>
      <c r="L424" s="58" t="str">
        <f t="shared" si="71"/>
        <v/>
      </c>
      <c r="M424" s="58" t="str">
        <f t="shared" si="72"/>
        <v/>
      </c>
      <c r="N424" s="33"/>
      <c r="O424" s="33"/>
      <c r="P424" s="106" t="str">
        <f t="shared" si="78"/>
        <v/>
      </c>
      <c r="Q424" s="156"/>
      <c r="R424" s="33">
        <v>0</v>
      </c>
      <c r="S424" s="156"/>
      <c r="T424" s="156"/>
      <c r="U424" s="63" t="str">
        <f t="shared" si="75"/>
        <v/>
      </c>
      <c r="V424" s="54" t="str">
        <f t="shared" si="76"/>
        <v/>
      </c>
      <c r="W424" s="79"/>
      <c r="X424" s="104"/>
      <c r="Y424" s="116" t="str">
        <f t="shared" si="73"/>
        <v/>
      </c>
      <c r="Z424" s="62" t="str">
        <f t="shared" si="77"/>
        <v/>
      </c>
    </row>
    <row r="425" spans="1:26" s="12" customFormat="1" ht="65.099999999999994" customHeight="1" thickBot="1" x14ac:dyDescent="0.25">
      <c r="A425" s="13" t="s">
        <v>69</v>
      </c>
      <c r="B425" s="2"/>
      <c r="C425" s="2"/>
      <c r="D425" s="166" t="str">
        <f t="shared" si="74"/>
        <v xml:space="preserve"> / </v>
      </c>
      <c r="E425" s="67">
        <v>416</v>
      </c>
      <c r="F425" s="53"/>
      <c r="G425" s="54" t="str">
        <f>IF('(c) Copyricht DQS Gruppe 2024'!$XFD$3="© D Q S B IT 2020",IF(F425&lt;&gt;"",VLOOKUP(F425,TMSAETZE,2,),""),"Copyright verletzt")</f>
        <v/>
      </c>
      <c r="H425" s="13"/>
      <c r="I425" s="57" t="str">
        <f t="shared" si="68"/>
        <v/>
      </c>
      <c r="J425" s="58" t="str">
        <f t="shared" si="69"/>
        <v/>
      </c>
      <c r="K425" s="58" t="str">
        <f t="shared" si="70"/>
        <v/>
      </c>
      <c r="L425" s="58" t="str">
        <f t="shared" si="71"/>
        <v/>
      </c>
      <c r="M425" s="58" t="str">
        <f t="shared" si="72"/>
        <v/>
      </c>
      <c r="N425" s="33"/>
      <c r="O425" s="33"/>
      <c r="P425" s="106" t="str">
        <f t="shared" si="78"/>
        <v/>
      </c>
      <c r="Q425" s="156"/>
      <c r="R425" s="33">
        <v>0</v>
      </c>
      <c r="S425" s="156"/>
      <c r="T425" s="156"/>
      <c r="U425" s="63" t="str">
        <f t="shared" si="75"/>
        <v/>
      </c>
      <c r="V425" s="54" t="str">
        <f t="shared" si="76"/>
        <v/>
      </c>
      <c r="W425" s="79"/>
      <c r="X425" s="104"/>
      <c r="Y425" s="116" t="str">
        <f t="shared" si="73"/>
        <v/>
      </c>
      <c r="Z425" s="62" t="str">
        <f t="shared" si="77"/>
        <v/>
      </c>
    </row>
    <row r="426" spans="1:26" s="12" customFormat="1" ht="65.099999999999994" customHeight="1" thickBot="1" x14ac:dyDescent="0.25">
      <c r="A426" s="13" t="s">
        <v>69</v>
      </c>
      <c r="B426" s="2"/>
      <c r="C426" s="2"/>
      <c r="D426" s="166" t="str">
        <f t="shared" si="74"/>
        <v xml:space="preserve"> / </v>
      </c>
      <c r="E426" s="67">
        <v>417</v>
      </c>
      <c r="F426" s="53"/>
      <c r="G426" s="54" t="str">
        <f>IF('(c) Copyricht DQS Gruppe 2024'!$XFD$3="© D Q S B IT 2020",IF(F426&lt;&gt;"",VLOOKUP(F426,TMSAETZE,2,),""),"Copyright verletzt")</f>
        <v/>
      </c>
      <c r="H426" s="13"/>
      <c r="I426" s="57" t="str">
        <f t="shared" si="68"/>
        <v/>
      </c>
      <c r="J426" s="58" t="str">
        <f t="shared" si="69"/>
        <v/>
      </c>
      <c r="K426" s="58" t="str">
        <f t="shared" si="70"/>
        <v/>
      </c>
      <c r="L426" s="58" t="str">
        <f t="shared" si="71"/>
        <v/>
      </c>
      <c r="M426" s="58" t="str">
        <f t="shared" si="72"/>
        <v/>
      </c>
      <c r="N426" s="33"/>
      <c r="O426" s="33"/>
      <c r="P426" s="106" t="str">
        <f t="shared" si="78"/>
        <v/>
      </c>
      <c r="Q426" s="156"/>
      <c r="R426" s="33">
        <v>0</v>
      </c>
      <c r="S426" s="156"/>
      <c r="T426" s="156"/>
      <c r="U426" s="63" t="str">
        <f t="shared" si="75"/>
        <v/>
      </c>
      <c r="V426" s="54" t="str">
        <f t="shared" si="76"/>
        <v/>
      </c>
      <c r="W426" s="79"/>
      <c r="X426" s="104"/>
      <c r="Y426" s="116" t="str">
        <f t="shared" si="73"/>
        <v/>
      </c>
      <c r="Z426" s="62" t="str">
        <f t="shared" si="77"/>
        <v/>
      </c>
    </row>
    <row r="427" spans="1:26" s="12" customFormat="1" ht="65.099999999999994" customHeight="1" thickBot="1" x14ac:dyDescent="0.25">
      <c r="A427" s="13" t="s">
        <v>69</v>
      </c>
      <c r="B427" s="2"/>
      <c r="C427" s="2"/>
      <c r="D427" s="166" t="str">
        <f t="shared" si="74"/>
        <v xml:space="preserve"> / </v>
      </c>
      <c r="E427" s="67">
        <v>418</v>
      </c>
      <c r="F427" s="53"/>
      <c r="G427" s="54" t="str">
        <f>IF('(c) Copyricht DQS Gruppe 2024'!$XFD$3="© D Q S B IT 2020",IF(F427&lt;&gt;"",VLOOKUP(F427,TMSAETZE,2,),""),"Copyright verletzt")</f>
        <v/>
      </c>
      <c r="H427" s="13"/>
      <c r="I427" s="57" t="str">
        <f t="shared" si="68"/>
        <v/>
      </c>
      <c r="J427" s="58" t="str">
        <f t="shared" si="69"/>
        <v/>
      </c>
      <c r="K427" s="58" t="str">
        <f t="shared" si="70"/>
        <v/>
      </c>
      <c r="L427" s="58" t="str">
        <f t="shared" si="71"/>
        <v/>
      </c>
      <c r="M427" s="58" t="str">
        <f t="shared" si="72"/>
        <v/>
      </c>
      <c r="N427" s="33"/>
      <c r="O427" s="33"/>
      <c r="P427" s="106" t="str">
        <f t="shared" si="78"/>
        <v/>
      </c>
      <c r="Q427" s="156"/>
      <c r="R427" s="33">
        <v>0</v>
      </c>
      <c r="S427" s="156"/>
      <c r="T427" s="156"/>
      <c r="U427" s="63" t="str">
        <f t="shared" si="75"/>
        <v/>
      </c>
      <c r="V427" s="54" t="str">
        <f t="shared" si="76"/>
        <v/>
      </c>
      <c r="W427" s="79"/>
      <c r="X427" s="104"/>
      <c r="Y427" s="116" t="str">
        <f t="shared" si="73"/>
        <v/>
      </c>
      <c r="Z427" s="62" t="str">
        <f t="shared" si="77"/>
        <v/>
      </c>
    </row>
    <row r="428" spans="1:26" s="12" customFormat="1" ht="65.099999999999994" customHeight="1" thickBot="1" x14ac:dyDescent="0.25">
      <c r="A428" s="13" t="s">
        <v>69</v>
      </c>
      <c r="B428" s="2"/>
      <c r="C428" s="2"/>
      <c r="D428" s="166" t="str">
        <f t="shared" si="74"/>
        <v xml:space="preserve"> / </v>
      </c>
      <c r="E428" s="67">
        <v>419</v>
      </c>
      <c r="F428" s="53"/>
      <c r="G428" s="54" t="str">
        <f>IF('(c) Copyricht DQS Gruppe 2024'!$XFD$3="© D Q S B IT 2020",IF(F428&lt;&gt;"",VLOOKUP(F428,TMSAETZE,2,),""),"Copyright verletzt")</f>
        <v/>
      </c>
      <c r="H428" s="13"/>
      <c r="I428" s="57" t="str">
        <f t="shared" si="68"/>
        <v/>
      </c>
      <c r="J428" s="58" t="str">
        <f t="shared" si="69"/>
        <v/>
      </c>
      <c r="K428" s="58" t="str">
        <f t="shared" si="70"/>
        <v/>
      </c>
      <c r="L428" s="58" t="str">
        <f t="shared" si="71"/>
        <v/>
      </c>
      <c r="M428" s="58" t="str">
        <f t="shared" si="72"/>
        <v/>
      </c>
      <c r="N428" s="33"/>
      <c r="O428" s="33"/>
      <c r="P428" s="106" t="str">
        <f t="shared" si="78"/>
        <v/>
      </c>
      <c r="Q428" s="156"/>
      <c r="R428" s="33">
        <v>0</v>
      </c>
      <c r="S428" s="156"/>
      <c r="T428" s="156"/>
      <c r="U428" s="63" t="str">
        <f t="shared" si="75"/>
        <v/>
      </c>
      <c r="V428" s="54" t="str">
        <f t="shared" si="76"/>
        <v/>
      </c>
      <c r="W428" s="79"/>
      <c r="X428" s="104"/>
      <c r="Y428" s="116" t="str">
        <f t="shared" si="73"/>
        <v/>
      </c>
      <c r="Z428" s="62" t="str">
        <f t="shared" si="77"/>
        <v/>
      </c>
    </row>
    <row r="429" spans="1:26" s="12" customFormat="1" ht="65.099999999999994" customHeight="1" thickBot="1" x14ac:dyDescent="0.25">
      <c r="A429" s="13" t="s">
        <v>69</v>
      </c>
      <c r="B429" s="2"/>
      <c r="C429" s="2"/>
      <c r="D429" s="166" t="str">
        <f t="shared" si="74"/>
        <v xml:space="preserve"> / </v>
      </c>
      <c r="E429" s="67">
        <v>420</v>
      </c>
      <c r="F429" s="53"/>
      <c r="G429" s="54" t="str">
        <f>IF('(c) Copyricht DQS Gruppe 2024'!$XFD$3="© D Q S B IT 2020",IF(F429&lt;&gt;"",VLOOKUP(F429,TMSAETZE,2,),""),"Copyright verletzt")</f>
        <v/>
      </c>
      <c r="H429" s="13"/>
      <c r="I429" s="57" t="str">
        <f t="shared" si="68"/>
        <v/>
      </c>
      <c r="J429" s="58" t="str">
        <f t="shared" si="69"/>
        <v/>
      </c>
      <c r="K429" s="58" t="str">
        <f t="shared" si="70"/>
        <v/>
      </c>
      <c r="L429" s="58" t="str">
        <f t="shared" si="71"/>
        <v/>
      </c>
      <c r="M429" s="58" t="str">
        <f t="shared" si="72"/>
        <v/>
      </c>
      <c r="N429" s="33"/>
      <c r="O429" s="33"/>
      <c r="P429" s="106" t="str">
        <f t="shared" si="78"/>
        <v/>
      </c>
      <c r="Q429" s="156"/>
      <c r="R429" s="33">
        <v>0</v>
      </c>
      <c r="S429" s="156"/>
      <c r="T429" s="156"/>
      <c r="U429" s="63" t="str">
        <f t="shared" si="75"/>
        <v/>
      </c>
      <c r="V429" s="54" t="str">
        <f t="shared" si="76"/>
        <v/>
      </c>
      <c r="W429" s="79"/>
      <c r="X429" s="104"/>
      <c r="Y429" s="116" t="str">
        <f t="shared" si="73"/>
        <v/>
      </c>
      <c r="Z429" s="62" t="str">
        <f t="shared" si="77"/>
        <v/>
      </c>
    </row>
    <row r="430" spans="1:26" s="12" customFormat="1" ht="65.099999999999994" customHeight="1" thickBot="1" x14ac:dyDescent="0.25">
      <c r="A430" s="13" t="s">
        <v>69</v>
      </c>
      <c r="B430" s="2"/>
      <c r="C430" s="2"/>
      <c r="D430" s="166" t="str">
        <f t="shared" si="74"/>
        <v xml:space="preserve"> / </v>
      </c>
      <c r="E430" s="67">
        <v>421</v>
      </c>
      <c r="F430" s="53"/>
      <c r="G430" s="54" t="str">
        <f>IF('(c) Copyricht DQS Gruppe 2024'!$XFD$3="© D Q S B IT 2020",IF(F430&lt;&gt;"",VLOOKUP(F430,TMSAETZE,2,),""),"Copyright verletzt")</f>
        <v/>
      </c>
      <c r="H430" s="13"/>
      <c r="I430" s="57" t="str">
        <f t="shared" si="68"/>
        <v/>
      </c>
      <c r="J430" s="58" t="str">
        <f t="shared" si="69"/>
        <v/>
      </c>
      <c r="K430" s="58" t="str">
        <f t="shared" si="70"/>
        <v/>
      </c>
      <c r="L430" s="58" t="str">
        <f t="shared" si="71"/>
        <v/>
      </c>
      <c r="M430" s="58" t="str">
        <f t="shared" si="72"/>
        <v/>
      </c>
      <c r="N430" s="33"/>
      <c r="O430" s="33"/>
      <c r="P430" s="106" t="str">
        <f t="shared" si="78"/>
        <v/>
      </c>
      <c r="Q430" s="156"/>
      <c r="R430" s="33">
        <v>0</v>
      </c>
      <c r="S430" s="156"/>
      <c r="T430" s="156"/>
      <c r="U430" s="63" t="str">
        <f t="shared" si="75"/>
        <v/>
      </c>
      <c r="V430" s="54" t="str">
        <f t="shared" si="76"/>
        <v/>
      </c>
      <c r="W430" s="79"/>
      <c r="X430" s="104"/>
      <c r="Y430" s="116" t="str">
        <f t="shared" si="73"/>
        <v/>
      </c>
      <c r="Z430" s="62" t="str">
        <f t="shared" si="77"/>
        <v/>
      </c>
    </row>
    <row r="431" spans="1:26" s="12" customFormat="1" ht="65.099999999999994" customHeight="1" thickBot="1" x14ac:dyDescent="0.25">
      <c r="A431" s="13" t="s">
        <v>69</v>
      </c>
      <c r="B431" s="2"/>
      <c r="C431" s="2"/>
      <c r="D431" s="166" t="str">
        <f t="shared" si="74"/>
        <v xml:space="preserve"> / </v>
      </c>
      <c r="E431" s="67">
        <v>422</v>
      </c>
      <c r="F431" s="53"/>
      <c r="G431" s="54" t="str">
        <f>IF('(c) Copyricht DQS Gruppe 2024'!$XFD$3="© D Q S B IT 2020",IF(F431&lt;&gt;"",VLOOKUP(F431,TMSAETZE,2,),""),"Copyright verletzt")</f>
        <v/>
      </c>
      <c r="H431" s="13"/>
      <c r="I431" s="57" t="str">
        <f t="shared" si="68"/>
        <v/>
      </c>
      <c r="J431" s="58" t="str">
        <f t="shared" si="69"/>
        <v/>
      </c>
      <c r="K431" s="58" t="str">
        <f t="shared" si="70"/>
        <v/>
      </c>
      <c r="L431" s="58" t="str">
        <f t="shared" si="71"/>
        <v/>
      </c>
      <c r="M431" s="58" t="str">
        <f t="shared" si="72"/>
        <v/>
      </c>
      <c r="N431" s="33"/>
      <c r="O431" s="33"/>
      <c r="P431" s="106" t="str">
        <f t="shared" si="78"/>
        <v/>
      </c>
      <c r="Q431" s="156"/>
      <c r="R431" s="33">
        <v>0</v>
      </c>
      <c r="S431" s="156"/>
      <c r="T431" s="156"/>
      <c r="U431" s="63" t="str">
        <f t="shared" si="75"/>
        <v/>
      </c>
      <c r="V431" s="54" t="str">
        <f t="shared" si="76"/>
        <v/>
      </c>
      <c r="W431" s="79"/>
      <c r="X431" s="104"/>
      <c r="Y431" s="116" t="str">
        <f t="shared" si="73"/>
        <v/>
      </c>
      <c r="Z431" s="62" t="str">
        <f t="shared" si="77"/>
        <v/>
      </c>
    </row>
    <row r="432" spans="1:26" s="12" customFormat="1" ht="65.099999999999994" customHeight="1" thickBot="1" x14ac:dyDescent="0.25">
      <c r="A432" s="13" t="s">
        <v>69</v>
      </c>
      <c r="B432" s="2"/>
      <c r="C432" s="2"/>
      <c r="D432" s="166" t="str">
        <f t="shared" si="74"/>
        <v xml:space="preserve"> / </v>
      </c>
      <c r="E432" s="67">
        <v>423</v>
      </c>
      <c r="F432" s="53"/>
      <c r="G432" s="54" t="str">
        <f>IF('(c) Copyricht DQS Gruppe 2024'!$XFD$3="© D Q S B IT 2020",IF(F432&lt;&gt;"",VLOOKUP(F432,TMSAETZE,2,),""),"Copyright verletzt")</f>
        <v/>
      </c>
      <c r="H432" s="13"/>
      <c r="I432" s="57" t="str">
        <f t="shared" si="68"/>
        <v/>
      </c>
      <c r="J432" s="58" t="str">
        <f t="shared" si="69"/>
        <v/>
      </c>
      <c r="K432" s="58" t="str">
        <f t="shared" si="70"/>
        <v/>
      </c>
      <c r="L432" s="58" t="str">
        <f t="shared" si="71"/>
        <v/>
      </c>
      <c r="M432" s="58" t="str">
        <f t="shared" si="72"/>
        <v/>
      </c>
      <c r="N432" s="33"/>
      <c r="O432" s="33"/>
      <c r="P432" s="106" t="str">
        <f t="shared" si="78"/>
        <v/>
      </c>
      <c r="Q432" s="156"/>
      <c r="R432" s="33">
        <v>0</v>
      </c>
      <c r="S432" s="156"/>
      <c r="T432" s="156"/>
      <c r="U432" s="63" t="str">
        <f t="shared" si="75"/>
        <v/>
      </c>
      <c r="V432" s="54" t="str">
        <f t="shared" si="76"/>
        <v/>
      </c>
      <c r="W432" s="79"/>
      <c r="X432" s="104"/>
      <c r="Y432" s="116" t="str">
        <f t="shared" si="73"/>
        <v/>
      </c>
      <c r="Z432" s="62" t="str">
        <f t="shared" si="77"/>
        <v/>
      </c>
    </row>
    <row r="433" spans="1:26" s="12" customFormat="1" ht="65.099999999999994" customHeight="1" thickBot="1" x14ac:dyDescent="0.25">
      <c r="A433" s="13" t="s">
        <v>69</v>
      </c>
      <c r="B433" s="2"/>
      <c r="C433" s="2"/>
      <c r="D433" s="166" t="str">
        <f t="shared" si="74"/>
        <v xml:space="preserve"> / </v>
      </c>
      <c r="E433" s="67">
        <v>424</v>
      </c>
      <c r="F433" s="53"/>
      <c r="G433" s="54" t="str">
        <f>IF('(c) Copyricht DQS Gruppe 2024'!$XFD$3="© D Q S B IT 2020",IF(F433&lt;&gt;"",VLOOKUP(F433,TMSAETZE,2,),""),"Copyright verletzt")</f>
        <v/>
      </c>
      <c r="H433" s="13"/>
      <c r="I433" s="57" t="str">
        <f t="shared" si="68"/>
        <v/>
      </c>
      <c r="J433" s="58" t="str">
        <f t="shared" si="69"/>
        <v/>
      </c>
      <c r="K433" s="58" t="str">
        <f t="shared" si="70"/>
        <v/>
      </c>
      <c r="L433" s="58" t="str">
        <f t="shared" si="71"/>
        <v/>
      </c>
      <c r="M433" s="58" t="str">
        <f t="shared" si="72"/>
        <v/>
      </c>
      <c r="N433" s="33"/>
      <c r="O433" s="33"/>
      <c r="P433" s="106" t="str">
        <f t="shared" si="78"/>
        <v/>
      </c>
      <c r="Q433" s="156"/>
      <c r="R433" s="33">
        <v>0</v>
      </c>
      <c r="S433" s="156"/>
      <c r="T433" s="156"/>
      <c r="U433" s="63" t="str">
        <f t="shared" si="75"/>
        <v/>
      </c>
      <c r="V433" s="54" t="str">
        <f t="shared" si="76"/>
        <v/>
      </c>
      <c r="W433" s="79"/>
      <c r="X433" s="104"/>
      <c r="Y433" s="116" t="str">
        <f t="shared" si="73"/>
        <v/>
      </c>
      <c r="Z433" s="62" t="str">
        <f t="shared" si="77"/>
        <v/>
      </c>
    </row>
    <row r="434" spans="1:26" s="12" customFormat="1" ht="65.099999999999994" customHeight="1" thickBot="1" x14ac:dyDescent="0.25">
      <c r="A434" s="13" t="s">
        <v>69</v>
      </c>
      <c r="B434" s="2"/>
      <c r="C434" s="2"/>
      <c r="D434" s="166" t="str">
        <f t="shared" si="74"/>
        <v xml:space="preserve"> / </v>
      </c>
      <c r="E434" s="67">
        <v>425</v>
      </c>
      <c r="F434" s="53"/>
      <c r="G434" s="54" t="str">
        <f>IF('(c) Copyricht DQS Gruppe 2024'!$XFD$3="© D Q S B IT 2020",IF(F434&lt;&gt;"",VLOOKUP(F434,TMSAETZE,2,),""),"Copyright verletzt")</f>
        <v/>
      </c>
      <c r="H434" s="13"/>
      <c r="I434" s="57" t="str">
        <f t="shared" si="68"/>
        <v/>
      </c>
      <c r="J434" s="58" t="str">
        <f t="shared" si="69"/>
        <v/>
      </c>
      <c r="K434" s="58" t="str">
        <f t="shared" si="70"/>
        <v/>
      </c>
      <c r="L434" s="58" t="str">
        <f t="shared" si="71"/>
        <v/>
      </c>
      <c r="M434" s="58" t="str">
        <f t="shared" si="72"/>
        <v/>
      </c>
      <c r="N434" s="33"/>
      <c r="O434" s="33"/>
      <c r="P434" s="106" t="str">
        <f t="shared" si="78"/>
        <v/>
      </c>
      <c r="Q434" s="156"/>
      <c r="R434" s="33">
        <v>0</v>
      </c>
      <c r="S434" s="156"/>
      <c r="T434" s="156"/>
      <c r="U434" s="63" t="str">
        <f t="shared" si="75"/>
        <v/>
      </c>
      <c r="V434" s="54" t="str">
        <f t="shared" si="76"/>
        <v/>
      </c>
      <c r="W434" s="79"/>
      <c r="X434" s="104"/>
      <c r="Y434" s="116" t="str">
        <f t="shared" si="73"/>
        <v/>
      </c>
      <c r="Z434" s="62" t="str">
        <f t="shared" si="77"/>
        <v/>
      </c>
    </row>
    <row r="435" spans="1:26" s="12" customFormat="1" ht="65.099999999999994" customHeight="1" thickBot="1" x14ac:dyDescent="0.25">
      <c r="A435" s="13" t="s">
        <v>69</v>
      </c>
      <c r="B435" s="2"/>
      <c r="C435" s="2"/>
      <c r="D435" s="166" t="str">
        <f t="shared" si="74"/>
        <v xml:space="preserve"> / </v>
      </c>
      <c r="E435" s="67">
        <v>426</v>
      </c>
      <c r="F435" s="53"/>
      <c r="G435" s="54" t="str">
        <f>IF('(c) Copyricht DQS Gruppe 2024'!$XFD$3="© D Q S B IT 2020",IF(F435&lt;&gt;"",VLOOKUP(F435,TMSAETZE,2,),""),"Copyright verletzt")</f>
        <v/>
      </c>
      <c r="H435" s="13"/>
      <c r="I435" s="57" t="str">
        <f t="shared" si="68"/>
        <v/>
      </c>
      <c r="J435" s="58" t="str">
        <f t="shared" si="69"/>
        <v/>
      </c>
      <c r="K435" s="58" t="str">
        <f t="shared" si="70"/>
        <v/>
      </c>
      <c r="L435" s="58" t="str">
        <f t="shared" si="71"/>
        <v/>
      </c>
      <c r="M435" s="58" t="str">
        <f t="shared" si="72"/>
        <v/>
      </c>
      <c r="N435" s="33"/>
      <c r="O435" s="33"/>
      <c r="P435" s="106" t="str">
        <f t="shared" si="78"/>
        <v/>
      </c>
      <c r="Q435" s="156"/>
      <c r="R435" s="33">
        <v>0</v>
      </c>
      <c r="S435" s="156"/>
      <c r="T435" s="156"/>
      <c r="U435" s="63" t="str">
        <f t="shared" si="75"/>
        <v/>
      </c>
      <c r="V435" s="54" t="str">
        <f t="shared" si="76"/>
        <v/>
      </c>
      <c r="W435" s="79"/>
      <c r="X435" s="104"/>
      <c r="Y435" s="116" t="str">
        <f t="shared" si="73"/>
        <v/>
      </c>
      <c r="Z435" s="62" t="str">
        <f t="shared" si="77"/>
        <v/>
      </c>
    </row>
    <row r="436" spans="1:26" s="12" customFormat="1" ht="65.099999999999994" customHeight="1" thickBot="1" x14ac:dyDescent="0.25">
      <c r="A436" s="13" t="s">
        <v>69</v>
      </c>
      <c r="B436" s="2"/>
      <c r="C436" s="2"/>
      <c r="D436" s="166" t="str">
        <f t="shared" si="74"/>
        <v xml:space="preserve"> / </v>
      </c>
      <c r="E436" s="67">
        <v>427</v>
      </c>
      <c r="F436" s="53"/>
      <c r="G436" s="54" t="str">
        <f>IF('(c) Copyricht DQS Gruppe 2024'!$XFD$3="© D Q S B IT 2020",IF(F436&lt;&gt;"",VLOOKUP(F436,TMSAETZE,2,),""),"Copyright verletzt")</f>
        <v/>
      </c>
      <c r="H436" s="13"/>
      <c r="I436" s="57" t="str">
        <f t="shared" si="68"/>
        <v/>
      </c>
      <c r="J436" s="58" t="str">
        <f t="shared" si="69"/>
        <v/>
      </c>
      <c r="K436" s="58" t="str">
        <f t="shared" si="70"/>
        <v/>
      </c>
      <c r="L436" s="58" t="str">
        <f t="shared" si="71"/>
        <v/>
      </c>
      <c r="M436" s="58" t="str">
        <f t="shared" si="72"/>
        <v/>
      </c>
      <c r="N436" s="33"/>
      <c r="O436" s="33"/>
      <c r="P436" s="106" t="str">
        <f t="shared" si="78"/>
        <v/>
      </c>
      <c r="Q436" s="156"/>
      <c r="R436" s="33">
        <v>0</v>
      </c>
      <c r="S436" s="156"/>
      <c r="T436" s="156"/>
      <c r="U436" s="63" t="str">
        <f t="shared" si="75"/>
        <v/>
      </c>
      <c r="V436" s="54" t="str">
        <f t="shared" si="76"/>
        <v/>
      </c>
      <c r="W436" s="79"/>
      <c r="X436" s="104"/>
      <c r="Y436" s="116" t="str">
        <f t="shared" si="73"/>
        <v/>
      </c>
      <c r="Z436" s="62" t="str">
        <f t="shared" si="77"/>
        <v/>
      </c>
    </row>
    <row r="437" spans="1:26" s="12" customFormat="1" ht="65.099999999999994" customHeight="1" thickBot="1" x14ac:dyDescent="0.25">
      <c r="A437" s="13" t="s">
        <v>69</v>
      </c>
      <c r="B437" s="2"/>
      <c r="C437" s="2"/>
      <c r="D437" s="166" t="str">
        <f t="shared" si="74"/>
        <v xml:space="preserve"> / </v>
      </c>
      <c r="E437" s="67">
        <v>428</v>
      </c>
      <c r="F437" s="53"/>
      <c r="G437" s="54" t="str">
        <f>IF('(c) Copyricht DQS Gruppe 2024'!$XFD$3="© D Q S B IT 2020",IF(F437&lt;&gt;"",VLOOKUP(F437,TMSAETZE,2,),""),"Copyright verletzt")</f>
        <v/>
      </c>
      <c r="H437" s="13"/>
      <c r="I437" s="57" t="str">
        <f t="shared" si="68"/>
        <v/>
      </c>
      <c r="J437" s="58" t="str">
        <f t="shared" si="69"/>
        <v/>
      </c>
      <c r="K437" s="58" t="str">
        <f t="shared" si="70"/>
        <v/>
      </c>
      <c r="L437" s="58" t="str">
        <f t="shared" si="71"/>
        <v/>
      </c>
      <c r="M437" s="58" t="str">
        <f t="shared" si="72"/>
        <v/>
      </c>
      <c r="N437" s="33"/>
      <c r="O437" s="33"/>
      <c r="P437" s="106" t="str">
        <f t="shared" si="78"/>
        <v/>
      </c>
      <c r="Q437" s="156"/>
      <c r="R437" s="33">
        <v>0</v>
      </c>
      <c r="S437" s="156"/>
      <c r="T437" s="156"/>
      <c r="U437" s="63" t="str">
        <f t="shared" si="75"/>
        <v/>
      </c>
      <c r="V437" s="54" t="str">
        <f t="shared" si="76"/>
        <v/>
      </c>
      <c r="W437" s="79"/>
      <c r="X437" s="104"/>
      <c r="Y437" s="116" t="str">
        <f t="shared" si="73"/>
        <v/>
      </c>
      <c r="Z437" s="62" t="str">
        <f t="shared" si="77"/>
        <v/>
      </c>
    </row>
    <row r="438" spans="1:26" s="12" customFormat="1" ht="65.099999999999994" customHeight="1" thickBot="1" x14ac:dyDescent="0.25">
      <c r="A438" s="13" t="s">
        <v>69</v>
      </c>
      <c r="B438" s="2"/>
      <c r="C438" s="2"/>
      <c r="D438" s="166" t="str">
        <f t="shared" si="74"/>
        <v xml:space="preserve"> / </v>
      </c>
      <c r="E438" s="67">
        <v>429</v>
      </c>
      <c r="F438" s="53"/>
      <c r="G438" s="54" t="str">
        <f>IF('(c) Copyricht DQS Gruppe 2024'!$XFD$3="© D Q S B IT 2020",IF(F438&lt;&gt;"",VLOOKUP(F438,TMSAETZE,2,),""),"Copyright verletzt")</f>
        <v/>
      </c>
      <c r="H438" s="13"/>
      <c r="I438" s="57" t="str">
        <f t="shared" si="68"/>
        <v/>
      </c>
      <c r="J438" s="58" t="str">
        <f t="shared" si="69"/>
        <v/>
      </c>
      <c r="K438" s="58" t="str">
        <f t="shared" si="70"/>
        <v/>
      </c>
      <c r="L438" s="58" t="str">
        <f t="shared" si="71"/>
        <v/>
      </c>
      <c r="M438" s="58" t="str">
        <f t="shared" si="72"/>
        <v/>
      </c>
      <c r="N438" s="33"/>
      <c r="O438" s="33"/>
      <c r="P438" s="106" t="str">
        <f t="shared" si="78"/>
        <v/>
      </c>
      <c r="Q438" s="156"/>
      <c r="R438" s="33">
        <v>0</v>
      </c>
      <c r="S438" s="156"/>
      <c r="T438" s="156"/>
      <c r="U438" s="63" t="str">
        <f t="shared" si="75"/>
        <v/>
      </c>
      <c r="V438" s="54" t="str">
        <f t="shared" si="76"/>
        <v/>
      </c>
      <c r="W438" s="79"/>
      <c r="X438" s="104"/>
      <c r="Y438" s="116" t="str">
        <f t="shared" si="73"/>
        <v/>
      </c>
      <c r="Z438" s="62" t="str">
        <f t="shared" si="77"/>
        <v/>
      </c>
    </row>
    <row r="439" spans="1:26" s="12" customFormat="1" ht="65.099999999999994" customHeight="1" thickBot="1" x14ac:dyDescent="0.25">
      <c r="A439" s="13" t="s">
        <v>69</v>
      </c>
      <c r="B439" s="2"/>
      <c r="C439" s="2"/>
      <c r="D439" s="166" t="str">
        <f t="shared" si="74"/>
        <v xml:space="preserve"> / </v>
      </c>
      <c r="E439" s="67">
        <v>430</v>
      </c>
      <c r="F439" s="53"/>
      <c r="G439" s="54" t="str">
        <f>IF('(c) Copyricht DQS Gruppe 2024'!$XFD$3="© D Q S B IT 2020",IF(F439&lt;&gt;"",VLOOKUP(F439,TMSAETZE,2,),""),"Copyright verletzt")</f>
        <v/>
      </c>
      <c r="H439" s="13"/>
      <c r="I439" s="57" t="str">
        <f t="shared" si="68"/>
        <v/>
      </c>
      <c r="J439" s="58" t="str">
        <f t="shared" si="69"/>
        <v/>
      </c>
      <c r="K439" s="58" t="str">
        <f t="shared" si="70"/>
        <v/>
      </c>
      <c r="L439" s="58" t="str">
        <f t="shared" si="71"/>
        <v/>
      </c>
      <c r="M439" s="58" t="str">
        <f t="shared" si="72"/>
        <v/>
      </c>
      <c r="N439" s="33"/>
      <c r="O439" s="33"/>
      <c r="P439" s="106" t="str">
        <f t="shared" si="78"/>
        <v/>
      </c>
      <c r="Q439" s="156"/>
      <c r="R439" s="33">
        <v>0</v>
      </c>
      <c r="S439" s="156"/>
      <c r="T439" s="156"/>
      <c r="U439" s="63" t="str">
        <f t="shared" si="75"/>
        <v/>
      </c>
      <c r="V439" s="54" t="str">
        <f t="shared" si="76"/>
        <v/>
      </c>
      <c r="W439" s="79"/>
      <c r="X439" s="104"/>
      <c r="Y439" s="116" t="str">
        <f t="shared" si="73"/>
        <v/>
      </c>
      <c r="Z439" s="62" t="str">
        <f t="shared" si="77"/>
        <v/>
      </c>
    </row>
    <row r="440" spans="1:26" s="12" customFormat="1" ht="65.099999999999994" customHeight="1" thickBot="1" x14ac:dyDescent="0.25">
      <c r="A440" s="13" t="s">
        <v>69</v>
      </c>
      <c r="B440" s="2"/>
      <c r="C440" s="2"/>
      <c r="D440" s="166" t="str">
        <f t="shared" si="74"/>
        <v xml:space="preserve"> / </v>
      </c>
      <c r="E440" s="67">
        <v>431</v>
      </c>
      <c r="F440" s="53"/>
      <c r="G440" s="54" t="str">
        <f>IF('(c) Copyricht DQS Gruppe 2024'!$XFD$3="© D Q S B IT 2020",IF(F440&lt;&gt;"",VLOOKUP(F440,TMSAETZE,2,),""),"Copyright verletzt")</f>
        <v/>
      </c>
      <c r="H440" s="13"/>
      <c r="I440" s="57" t="str">
        <f t="shared" si="68"/>
        <v/>
      </c>
      <c r="J440" s="58" t="str">
        <f t="shared" si="69"/>
        <v/>
      </c>
      <c r="K440" s="58" t="str">
        <f t="shared" si="70"/>
        <v/>
      </c>
      <c r="L440" s="58" t="str">
        <f t="shared" si="71"/>
        <v/>
      </c>
      <c r="M440" s="58" t="str">
        <f t="shared" si="72"/>
        <v/>
      </c>
      <c r="N440" s="33"/>
      <c r="O440" s="33"/>
      <c r="P440" s="106" t="str">
        <f t="shared" si="78"/>
        <v/>
      </c>
      <c r="Q440" s="156"/>
      <c r="R440" s="33">
        <v>0</v>
      </c>
      <c r="S440" s="156"/>
      <c r="T440" s="156"/>
      <c r="U440" s="63" t="str">
        <f t="shared" si="75"/>
        <v/>
      </c>
      <c r="V440" s="54" t="str">
        <f t="shared" si="76"/>
        <v/>
      </c>
      <c r="W440" s="79"/>
      <c r="X440" s="104"/>
      <c r="Y440" s="116" t="str">
        <f t="shared" si="73"/>
        <v/>
      </c>
      <c r="Z440" s="62" t="str">
        <f t="shared" si="77"/>
        <v/>
      </c>
    </row>
    <row r="441" spans="1:26" s="12" customFormat="1" ht="65.099999999999994" customHeight="1" thickBot="1" x14ac:dyDescent="0.25">
      <c r="A441" s="13" t="s">
        <v>69</v>
      </c>
      <c r="B441" s="2"/>
      <c r="C441" s="2"/>
      <c r="D441" s="166" t="str">
        <f t="shared" si="74"/>
        <v xml:space="preserve"> / </v>
      </c>
      <c r="E441" s="67">
        <v>432</v>
      </c>
      <c r="F441" s="53"/>
      <c r="G441" s="54" t="str">
        <f>IF('(c) Copyricht DQS Gruppe 2024'!$XFD$3="© D Q S B IT 2020",IF(F441&lt;&gt;"",VLOOKUP(F441,TMSAETZE,2,),""),"Copyright verletzt")</f>
        <v/>
      </c>
      <c r="H441" s="13"/>
      <c r="I441" s="57" t="str">
        <f t="shared" si="68"/>
        <v/>
      </c>
      <c r="J441" s="58" t="str">
        <f t="shared" si="69"/>
        <v/>
      </c>
      <c r="K441" s="58" t="str">
        <f t="shared" si="70"/>
        <v/>
      </c>
      <c r="L441" s="58" t="str">
        <f t="shared" si="71"/>
        <v/>
      </c>
      <c r="M441" s="58" t="str">
        <f t="shared" si="72"/>
        <v/>
      </c>
      <c r="N441" s="33"/>
      <c r="O441" s="33"/>
      <c r="P441" s="106" t="str">
        <f t="shared" si="78"/>
        <v/>
      </c>
      <c r="Q441" s="156"/>
      <c r="R441" s="33">
        <v>0</v>
      </c>
      <c r="S441" s="156"/>
      <c r="T441" s="156"/>
      <c r="U441" s="63" t="str">
        <f t="shared" si="75"/>
        <v/>
      </c>
      <c r="V441" s="54" t="str">
        <f t="shared" si="76"/>
        <v/>
      </c>
      <c r="W441" s="79"/>
      <c r="X441" s="104"/>
      <c r="Y441" s="116" t="str">
        <f t="shared" si="73"/>
        <v/>
      </c>
      <c r="Z441" s="62" t="str">
        <f t="shared" si="77"/>
        <v/>
      </c>
    </row>
    <row r="442" spans="1:26" s="12" customFormat="1" ht="65.099999999999994" customHeight="1" thickBot="1" x14ac:dyDescent="0.25">
      <c r="A442" s="13" t="s">
        <v>69</v>
      </c>
      <c r="B442" s="2"/>
      <c r="C442" s="2"/>
      <c r="D442" s="166" t="str">
        <f t="shared" si="74"/>
        <v xml:space="preserve"> / </v>
      </c>
      <c r="E442" s="67">
        <v>433</v>
      </c>
      <c r="F442" s="53"/>
      <c r="G442" s="54" t="str">
        <f>IF('(c) Copyricht DQS Gruppe 2024'!$XFD$3="© D Q S B IT 2020",IF(F442&lt;&gt;"",VLOOKUP(F442,TMSAETZE,2,),""),"Copyright verletzt")</f>
        <v/>
      </c>
      <c r="H442" s="13"/>
      <c r="I442" s="57" t="str">
        <f t="shared" si="68"/>
        <v/>
      </c>
      <c r="J442" s="58" t="str">
        <f t="shared" si="69"/>
        <v/>
      </c>
      <c r="K442" s="58" t="str">
        <f t="shared" si="70"/>
        <v/>
      </c>
      <c r="L442" s="58" t="str">
        <f t="shared" si="71"/>
        <v/>
      </c>
      <c r="M442" s="58" t="str">
        <f t="shared" si="72"/>
        <v/>
      </c>
      <c r="N442" s="33"/>
      <c r="O442" s="33"/>
      <c r="P442" s="106" t="str">
        <f t="shared" si="78"/>
        <v/>
      </c>
      <c r="Q442" s="156"/>
      <c r="R442" s="33">
        <v>0</v>
      </c>
      <c r="S442" s="156"/>
      <c r="T442" s="156"/>
      <c r="U442" s="63" t="str">
        <f t="shared" si="75"/>
        <v/>
      </c>
      <c r="V442" s="54" t="str">
        <f t="shared" si="76"/>
        <v/>
      </c>
      <c r="W442" s="79"/>
      <c r="X442" s="104"/>
      <c r="Y442" s="116" t="str">
        <f t="shared" si="73"/>
        <v/>
      </c>
      <c r="Z442" s="62" t="str">
        <f t="shared" si="77"/>
        <v/>
      </c>
    </row>
    <row r="443" spans="1:26" s="12" customFormat="1" ht="65.099999999999994" customHeight="1" thickBot="1" x14ac:dyDescent="0.25">
      <c r="A443" s="13" t="s">
        <v>69</v>
      </c>
      <c r="B443" s="2"/>
      <c r="C443" s="2"/>
      <c r="D443" s="166" t="str">
        <f t="shared" si="74"/>
        <v xml:space="preserve"> / </v>
      </c>
      <c r="E443" s="67">
        <v>434</v>
      </c>
      <c r="F443" s="53"/>
      <c r="G443" s="54" t="str">
        <f>IF('(c) Copyricht DQS Gruppe 2024'!$XFD$3="© D Q S B IT 2020",IF(F443&lt;&gt;"",VLOOKUP(F443,TMSAETZE,2,),""),"Copyright verletzt")</f>
        <v/>
      </c>
      <c r="H443" s="13"/>
      <c r="I443" s="57" t="str">
        <f t="shared" si="68"/>
        <v/>
      </c>
      <c r="J443" s="58" t="str">
        <f t="shared" si="69"/>
        <v/>
      </c>
      <c r="K443" s="58" t="str">
        <f t="shared" si="70"/>
        <v/>
      </c>
      <c r="L443" s="58" t="str">
        <f t="shared" si="71"/>
        <v/>
      </c>
      <c r="M443" s="58" t="str">
        <f t="shared" si="72"/>
        <v/>
      </c>
      <c r="N443" s="33"/>
      <c r="O443" s="33"/>
      <c r="P443" s="106" t="str">
        <f t="shared" si="78"/>
        <v/>
      </c>
      <c r="Q443" s="156"/>
      <c r="R443" s="33">
        <v>0</v>
      </c>
      <c r="S443" s="156"/>
      <c r="T443" s="156"/>
      <c r="U443" s="63" t="str">
        <f t="shared" si="75"/>
        <v/>
      </c>
      <c r="V443" s="54" t="str">
        <f t="shared" si="76"/>
        <v/>
      </c>
      <c r="W443" s="79"/>
      <c r="X443" s="104"/>
      <c r="Y443" s="116" t="str">
        <f t="shared" si="73"/>
        <v/>
      </c>
      <c r="Z443" s="62" t="str">
        <f t="shared" si="77"/>
        <v/>
      </c>
    </row>
    <row r="444" spans="1:26" s="12" customFormat="1" ht="65.099999999999994" customHeight="1" thickBot="1" x14ac:dyDescent="0.25">
      <c r="A444" s="13" t="s">
        <v>69</v>
      </c>
      <c r="B444" s="2"/>
      <c r="C444" s="2"/>
      <c r="D444" s="166" t="str">
        <f t="shared" si="74"/>
        <v xml:space="preserve"> / </v>
      </c>
      <c r="E444" s="67">
        <v>435</v>
      </c>
      <c r="F444" s="53"/>
      <c r="G444" s="54" t="str">
        <f>IF('(c) Copyricht DQS Gruppe 2024'!$XFD$3="© D Q S B IT 2020",IF(F444&lt;&gt;"",VLOOKUP(F444,TMSAETZE,2,),""),"Copyright verletzt")</f>
        <v/>
      </c>
      <c r="H444" s="13"/>
      <c r="I444" s="57" t="str">
        <f t="shared" si="68"/>
        <v/>
      </c>
      <c r="J444" s="58" t="str">
        <f t="shared" si="69"/>
        <v/>
      </c>
      <c r="K444" s="58" t="str">
        <f t="shared" si="70"/>
        <v/>
      </c>
      <c r="L444" s="58" t="str">
        <f t="shared" si="71"/>
        <v/>
      </c>
      <c r="M444" s="58" t="str">
        <f t="shared" si="72"/>
        <v/>
      </c>
      <c r="N444" s="33"/>
      <c r="O444" s="33"/>
      <c r="P444" s="106" t="str">
        <f t="shared" si="78"/>
        <v/>
      </c>
      <c r="Q444" s="156"/>
      <c r="R444" s="33">
        <v>0</v>
      </c>
      <c r="S444" s="156"/>
      <c r="T444" s="156"/>
      <c r="U444" s="63" t="str">
        <f t="shared" si="75"/>
        <v/>
      </c>
      <c r="V444" s="54" t="str">
        <f t="shared" si="76"/>
        <v/>
      </c>
      <c r="W444" s="79"/>
      <c r="X444" s="104"/>
      <c r="Y444" s="116" t="str">
        <f t="shared" si="73"/>
        <v/>
      </c>
      <c r="Z444" s="62" t="str">
        <f t="shared" si="77"/>
        <v/>
      </c>
    </row>
    <row r="445" spans="1:26" s="12" customFormat="1" ht="65.099999999999994" customHeight="1" thickBot="1" x14ac:dyDescent="0.25">
      <c r="A445" s="13" t="s">
        <v>69</v>
      </c>
      <c r="B445" s="2"/>
      <c r="C445" s="2"/>
      <c r="D445" s="166" t="str">
        <f t="shared" si="74"/>
        <v xml:space="preserve"> / </v>
      </c>
      <c r="E445" s="67">
        <v>436</v>
      </c>
      <c r="F445" s="53"/>
      <c r="G445" s="54" t="str">
        <f>IF('(c) Copyricht DQS Gruppe 2024'!$XFD$3="© D Q S B IT 2020",IF(F445&lt;&gt;"",VLOOKUP(F445,TMSAETZE,2,),""),"Copyright verletzt")</f>
        <v/>
      </c>
      <c r="H445" s="13"/>
      <c r="I445" s="57" t="str">
        <f t="shared" si="68"/>
        <v/>
      </c>
      <c r="J445" s="58" t="str">
        <f t="shared" si="69"/>
        <v/>
      </c>
      <c r="K445" s="58" t="str">
        <f t="shared" si="70"/>
        <v/>
      </c>
      <c r="L445" s="58" t="str">
        <f t="shared" si="71"/>
        <v/>
      </c>
      <c r="M445" s="58" t="str">
        <f t="shared" si="72"/>
        <v/>
      </c>
      <c r="N445" s="33"/>
      <c r="O445" s="33"/>
      <c r="P445" s="106" t="str">
        <f t="shared" si="78"/>
        <v/>
      </c>
      <c r="Q445" s="156"/>
      <c r="R445" s="33">
        <v>0</v>
      </c>
      <c r="S445" s="156"/>
      <c r="T445" s="156"/>
      <c r="U445" s="63" t="str">
        <f t="shared" si="75"/>
        <v/>
      </c>
      <c r="V445" s="54" t="str">
        <f t="shared" si="76"/>
        <v/>
      </c>
      <c r="W445" s="79"/>
      <c r="X445" s="104"/>
      <c r="Y445" s="116" t="str">
        <f t="shared" si="73"/>
        <v/>
      </c>
      <c r="Z445" s="62" t="str">
        <f t="shared" si="77"/>
        <v/>
      </c>
    </row>
    <row r="446" spans="1:26" s="12" customFormat="1" ht="65.099999999999994" customHeight="1" thickBot="1" x14ac:dyDescent="0.25">
      <c r="A446" s="13" t="s">
        <v>69</v>
      </c>
      <c r="B446" s="2"/>
      <c r="C446" s="2"/>
      <c r="D446" s="166" t="str">
        <f t="shared" si="74"/>
        <v xml:space="preserve"> / </v>
      </c>
      <c r="E446" s="67">
        <v>437</v>
      </c>
      <c r="F446" s="53"/>
      <c r="G446" s="54" t="str">
        <f>IF('(c) Copyricht DQS Gruppe 2024'!$XFD$3="© D Q S B IT 2020",IF(F446&lt;&gt;"",VLOOKUP(F446,TMSAETZE,2,),""),"Copyright verletzt")</f>
        <v/>
      </c>
      <c r="H446" s="13"/>
      <c r="I446" s="57" t="str">
        <f t="shared" si="68"/>
        <v/>
      </c>
      <c r="J446" s="58" t="str">
        <f t="shared" si="69"/>
        <v/>
      </c>
      <c r="K446" s="58" t="str">
        <f t="shared" si="70"/>
        <v/>
      </c>
      <c r="L446" s="58" t="str">
        <f t="shared" si="71"/>
        <v/>
      </c>
      <c r="M446" s="58" t="str">
        <f t="shared" si="72"/>
        <v/>
      </c>
      <c r="N446" s="33"/>
      <c r="O446" s="33"/>
      <c r="P446" s="106" t="str">
        <f t="shared" si="78"/>
        <v/>
      </c>
      <c r="Q446" s="156"/>
      <c r="R446" s="33">
        <v>0</v>
      </c>
      <c r="S446" s="156"/>
      <c r="T446" s="156"/>
      <c r="U446" s="63" t="str">
        <f t="shared" si="75"/>
        <v/>
      </c>
      <c r="V446" s="54" t="str">
        <f t="shared" si="76"/>
        <v/>
      </c>
      <c r="W446" s="79"/>
      <c r="X446" s="104"/>
      <c r="Y446" s="116" t="str">
        <f t="shared" si="73"/>
        <v/>
      </c>
      <c r="Z446" s="62" t="str">
        <f t="shared" si="77"/>
        <v/>
      </c>
    </row>
    <row r="447" spans="1:26" s="12" customFormat="1" ht="65.099999999999994" customHeight="1" thickBot="1" x14ac:dyDescent="0.25">
      <c r="A447" s="13" t="s">
        <v>69</v>
      </c>
      <c r="B447" s="2"/>
      <c r="C447" s="2"/>
      <c r="D447" s="166" t="str">
        <f t="shared" si="74"/>
        <v xml:space="preserve"> / </v>
      </c>
      <c r="E447" s="67">
        <v>438</v>
      </c>
      <c r="F447" s="53"/>
      <c r="G447" s="54" t="str">
        <f>IF('(c) Copyricht DQS Gruppe 2024'!$XFD$3="© D Q S B IT 2020",IF(F447&lt;&gt;"",VLOOKUP(F447,TMSAETZE,2,),""),"Copyright verletzt")</f>
        <v/>
      </c>
      <c r="H447" s="13"/>
      <c r="I447" s="57" t="str">
        <f t="shared" si="68"/>
        <v/>
      </c>
      <c r="J447" s="58" t="str">
        <f t="shared" si="69"/>
        <v/>
      </c>
      <c r="K447" s="58" t="str">
        <f t="shared" si="70"/>
        <v/>
      </c>
      <c r="L447" s="58" t="str">
        <f t="shared" si="71"/>
        <v/>
      </c>
      <c r="M447" s="58" t="str">
        <f t="shared" si="72"/>
        <v/>
      </c>
      <c r="N447" s="33"/>
      <c r="O447" s="33"/>
      <c r="P447" s="106" t="str">
        <f t="shared" si="78"/>
        <v/>
      </c>
      <c r="Q447" s="156"/>
      <c r="R447" s="33">
        <v>0</v>
      </c>
      <c r="S447" s="156"/>
      <c r="T447" s="156"/>
      <c r="U447" s="63" t="str">
        <f t="shared" si="75"/>
        <v/>
      </c>
      <c r="V447" s="54" t="str">
        <f t="shared" si="76"/>
        <v/>
      </c>
      <c r="W447" s="79"/>
      <c r="X447" s="104"/>
      <c r="Y447" s="116" t="str">
        <f t="shared" si="73"/>
        <v/>
      </c>
      <c r="Z447" s="62" t="str">
        <f t="shared" si="77"/>
        <v/>
      </c>
    </row>
    <row r="448" spans="1:26" s="12" customFormat="1" ht="65.099999999999994" customHeight="1" thickBot="1" x14ac:dyDescent="0.25">
      <c r="A448" s="13" t="s">
        <v>69</v>
      </c>
      <c r="B448" s="2"/>
      <c r="C448" s="2"/>
      <c r="D448" s="166" t="str">
        <f t="shared" si="74"/>
        <v xml:space="preserve"> / </v>
      </c>
      <c r="E448" s="67">
        <v>439</v>
      </c>
      <c r="F448" s="53"/>
      <c r="G448" s="54" t="str">
        <f>IF('(c) Copyricht DQS Gruppe 2024'!$XFD$3="© D Q S B IT 2020",IF(F448&lt;&gt;"",VLOOKUP(F448,TMSAETZE,2,),""),"Copyright verletzt")</f>
        <v/>
      </c>
      <c r="H448" s="13"/>
      <c r="I448" s="57" t="str">
        <f t="shared" si="68"/>
        <v/>
      </c>
      <c r="J448" s="58" t="str">
        <f t="shared" si="69"/>
        <v/>
      </c>
      <c r="K448" s="58" t="str">
        <f t="shared" si="70"/>
        <v/>
      </c>
      <c r="L448" s="58" t="str">
        <f t="shared" si="71"/>
        <v/>
      </c>
      <c r="M448" s="58" t="str">
        <f t="shared" si="72"/>
        <v/>
      </c>
      <c r="N448" s="33"/>
      <c r="O448" s="33"/>
      <c r="P448" s="106" t="str">
        <f t="shared" si="78"/>
        <v/>
      </c>
      <c r="Q448" s="156"/>
      <c r="R448" s="33">
        <v>0</v>
      </c>
      <c r="S448" s="156"/>
      <c r="T448" s="156"/>
      <c r="U448" s="63" t="str">
        <f t="shared" si="75"/>
        <v/>
      </c>
      <c r="V448" s="54" t="str">
        <f t="shared" si="76"/>
        <v/>
      </c>
      <c r="W448" s="79"/>
      <c r="X448" s="104"/>
      <c r="Y448" s="116" t="str">
        <f t="shared" si="73"/>
        <v/>
      </c>
      <c r="Z448" s="62" t="str">
        <f t="shared" si="77"/>
        <v/>
      </c>
    </row>
    <row r="449" spans="1:26" s="12" customFormat="1" ht="65.099999999999994" customHeight="1" thickBot="1" x14ac:dyDescent="0.25">
      <c r="A449" s="13" t="s">
        <v>69</v>
      </c>
      <c r="B449" s="2"/>
      <c r="C449" s="2"/>
      <c r="D449" s="166" t="str">
        <f t="shared" si="74"/>
        <v xml:space="preserve"> / </v>
      </c>
      <c r="E449" s="67">
        <v>440</v>
      </c>
      <c r="F449" s="53"/>
      <c r="G449" s="54" t="str">
        <f>IF('(c) Copyricht DQS Gruppe 2024'!$XFD$3="© D Q S B IT 2020",IF(F449&lt;&gt;"",VLOOKUP(F449,TMSAETZE,2,),""),"Copyright verletzt")</f>
        <v/>
      </c>
      <c r="H449" s="13"/>
      <c r="I449" s="57" t="str">
        <f t="shared" si="68"/>
        <v/>
      </c>
      <c r="J449" s="58" t="str">
        <f t="shared" si="69"/>
        <v/>
      </c>
      <c r="K449" s="58" t="str">
        <f t="shared" si="70"/>
        <v/>
      </c>
      <c r="L449" s="58" t="str">
        <f t="shared" si="71"/>
        <v/>
      </c>
      <c r="M449" s="58" t="str">
        <f t="shared" si="72"/>
        <v/>
      </c>
      <c r="N449" s="33"/>
      <c r="O449" s="33"/>
      <c r="P449" s="106" t="str">
        <f t="shared" si="78"/>
        <v/>
      </c>
      <c r="Q449" s="156"/>
      <c r="R449" s="33">
        <v>0</v>
      </c>
      <c r="S449" s="156"/>
      <c r="T449" s="156"/>
      <c r="U449" s="63" t="str">
        <f t="shared" si="75"/>
        <v/>
      </c>
      <c r="V449" s="54" t="str">
        <f t="shared" si="76"/>
        <v/>
      </c>
      <c r="W449" s="79"/>
      <c r="X449" s="104"/>
      <c r="Y449" s="116" t="str">
        <f t="shared" si="73"/>
        <v/>
      </c>
      <c r="Z449" s="62" t="str">
        <f t="shared" si="77"/>
        <v/>
      </c>
    </row>
    <row r="450" spans="1:26" s="12" customFormat="1" ht="65.099999999999994" customHeight="1" thickBot="1" x14ac:dyDescent="0.25">
      <c r="A450" s="13" t="s">
        <v>69</v>
      </c>
      <c r="B450" s="2"/>
      <c r="C450" s="2"/>
      <c r="D450" s="166" t="str">
        <f t="shared" si="74"/>
        <v xml:space="preserve"> / </v>
      </c>
      <c r="E450" s="67">
        <v>441</v>
      </c>
      <c r="F450" s="53"/>
      <c r="G450" s="54" t="str">
        <f>IF('(c) Copyricht DQS Gruppe 2024'!$XFD$3="© D Q S B IT 2020",IF(F450&lt;&gt;"",VLOOKUP(F450,TMSAETZE,2,),""),"Copyright verletzt")</f>
        <v/>
      </c>
      <c r="H450" s="13"/>
      <c r="I450" s="57" t="str">
        <f t="shared" si="68"/>
        <v/>
      </c>
      <c r="J450" s="58" t="str">
        <f t="shared" si="69"/>
        <v/>
      </c>
      <c r="K450" s="58" t="str">
        <f t="shared" si="70"/>
        <v/>
      </c>
      <c r="L450" s="58" t="str">
        <f t="shared" si="71"/>
        <v/>
      </c>
      <c r="M450" s="58" t="str">
        <f t="shared" si="72"/>
        <v/>
      </c>
      <c r="N450" s="33"/>
      <c r="O450" s="33"/>
      <c r="P450" s="106" t="str">
        <f t="shared" si="78"/>
        <v/>
      </c>
      <c r="Q450" s="156"/>
      <c r="R450" s="33">
        <v>0</v>
      </c>
      <c r="S450" s="156"/>
      <c r="T450" s="156"/>
      <c r="U450" s="63" t="str">
        <f t="shared" si="75"/>
        <v/>
      </c>
      <c r="V450" s="54" t="str">
        <f t="shared" si="76"/>
        <v/>
      </c>
      <c r="W450" s="79"/>
      <c r="X450" s="104"/>
      <c r="Y450" s="116" t="str">
        <f t="shared" si="73"/>
        <v/>
      </c>
      <c r="Z450" s="62" t="str">
        <f t="shared" si="77"/>
        <v/>
      </c>
    </row>
    <row r="451" spans="1:26" s="12" customFormat="1" ht="65.099999999999994" customHeight="1" thickBot="1" x14ac:dyDescent="0.25">
      <c r="A451" s="13" t="s">
        <v>69</v>
      </c>
      <c r="B451" s="2"/>
      <c r="C451" s="2"/>
      <c r="D451" s="166" t="str">
        <f t="shared" si="74"/>
        <v xml:space="preserve"> / </v>
      </c>
      <c r="E451" s="67">
        <v>442</v>
      </c>
      <c r="F451" s="53"/>
      <c r="G451" s="54" t="str">
        <f>IF('(c) Copyricht DQS Gruppe 2024'!$XFD$3="© D Q S B IT 2020",IF(F451&lt;&gt;"",VLOOKUP(F451,TMSAETZE,2,),""),"Copyright verletzt")</f>
        <v/>
      </c>
      <c r="H451" s="13"/>
      <c r="I451" s="57" t="str">
        <f t="shared" si="68"/>
        <v/>
      </c>
      <c r="J451" s="58" t="str">
        <f t="shared" si="69"/>
        <v/>
      </c>
      <c r="K451" s="58" t="str">
        <f t="shared" si="70"/>
        <v/>
      </c>
      <c r="L451" s="58" t="str">
        <f t="shared" si="71"/>
        <v/>
      </c>
      <c r="M451" s="58" t="str">
        <f t="shared" si="72"/>
        <v/>
      </c>
      <c r="N451" s="33"/>
      <c r="O451" s="33"/>
      <c r="P451" s="106" t="str">
        <f t="shared" si="78"/>
        <v/>
      </c>
      <c r="Q451" s="156"/>
      <c r="R451" s="33">
        <v>0</v>
      </c>
      <c r="S451" s="156"/>
      <c r="T451" s="156"/>
      <c r="U451" s="63" t="str">
        <f t="shared" si="75"/>
        <v/>
      </c>
      <c r="V451" s="54" t="str">
        <f t="shared" si="76"/>
        <v/>
      </c>
      <c r="W451" s="79"/>
      <c r="X451" s="104"/>
      <c r="Y451" s="116" t="str">
        <f t="shared" si="73"/>
        <v/>
      </c>
      <c r="Z451" s="62" t="str">
        <f t="shared" si="77"/>
        <v/>
      </c>
    </row>
    <row r="452" spans="1:26" s="12" customFormat="1" ht="65.099999999999994" customHeight="1" thickBot="1" x14ac:dyDescent="0.25">
      <c r="A452" s="13" t="s">
        <v>69</v>
      </c>
      <c r="B452" s="2"/>
      <c r="C452" s="2"/>
      <c r="D452" s="166" t="str">
        <f t="shared" si="74"/>
        <v xml:space="preserve"> / </v>
      </c>
      <c r="E452" s="67">
        <v>443</v>
      </c>
      <c r="F452" s="53"/>
      <c r="G452" s="54" t="str">
        <f>IF('(c) Copyricht DQS Gruppe 2024'!$XFD$3="© D Q S B IT 2020",IF(F452&lt;&gt;"",VLOOKUP(F452,TMSAETZE,2,),""),"Copyright verletzt")</f>
        <v/>
      </c>
      <c r="H452" s="13"/>
      <c r="I452" s="57" t="str">
        <f t="shared" si="68"/>
        <v/>
      </c>
      <c r="J452" s="58" t="str">
        <f t="shared" si="69"/>
        <v/>
      </c>
      <c r="K452" s="58" t="str">
        <f t="shared" si="70"/>
        <v/>
      </c>
      <c r="L452" s="58" t="str">
        <f t="shared" si="71"/>
        <v/>
      </c>
      <c r="M452" s="58" t="str">
        <f t="shared" si="72"/>
        <v/>
      </c>
      <c r="N452" s="33"/>
      <c r="O452" s="33"/>
      <c r="P452" s="106" t="str">
        <f t="shared" si="78"/>
        <v/>
      </c>
      <c r="Q452" s="156"/>
      <c r="R452" s="33">
        <v>0</v>
      </c>
      <c r="S452" s="156"/>
      <c r="T452" s="156"/>
      <c r="U452" s="63" t="str">
        <f t="shared" si="75"/>
        <v/>
      </c>
      <c r="V452" s="54" t="str">
        <f t="shared" si="76"/>
        <v/>
      </c>
      <c r="W452" s="79"/>
      <c r="X452" s="104"/>
      <c r="Y452" s="116" t="str">
        <f t="shared" si="73"/>
        <v/>
      </c>
      <c r="Z452" s="62" t="str">
        <f t="shared" si="77"/>
        <v/>
      </c>
    </row>
    <row r="453" spans="1:26" s="12" customFormat="1" ht="65.099999999999994" customHeight="1" thickBot="1" x14ac:dyDescent="0.25">
      <c r="A453" s="13" t="s">
        <v>69</v>
      </c>
      <c r="B453" s="2"/>
      <c r="C453" s="2"/>
      <c r="D453" s="166" t="str">
        <f t="shared" si="74"/>
        <v xml:space="preserve"> / </v>
      </c>
      <c r="E453" s="67">
        <v>444</v>
      </c>
      <c r="F453" s="53"/>
      <c r="G453" s="54" t="str">
        <f>IF('(c) Copyricht DQS Gruppe 2024'!$XFD$3="© D Q S B IT 2020",IF(F453&lt;&gt;"",VLOOKUP(F453,TMSAETZE,2,),""),"Copyright verletzt")</f>
        <v/>
      </c>
      <c r="H453" s="13"/>
      <c r="I453" s="57" t="str">
        <f t="shared" si="68"/>
        <v/>
      </c>
      <c r="J453" s="58" t="str">
        <f t="shared" si="69"/>
        <v/>
      </c>
      <c r="K453" s="58" t="str">
        <f t="shared" si="70"/>
        <v/>
      </c>
      <c r="L453" s="58" t="str">
        <f t="shared" si="71"/>
        <v/>
      </c>
      <c r="M453" s="58" t="str">
        <f t="shared" si="72"/>
        <v/>
      </c>
      <c r="N453" s="33"/>
      <c r="O453" s="33"/>
      <c r="P453" s="106" t="str">
        <f t="shared" si="78"/>
        <v/>
      </c>
      <c r="Q453" s="156"/>
      <c r="R453" s="33">
        <v>0</v>
      </c>
      <c r="S453" s="156"/>
      <c r="T453" s="156"/>
      <c r="U453" s="63" t="str">
        <f t="shared" si="75"/>
        <v/>
      </c>
      <c r="V453" s="54" t="str">
        <f t="shared" si="76"/>
        <v/>
      </c>
      <c r="W453" s="79"/>
      <c r="X453" s="104"/>
      <c r="Y453" s="116" t="str">
        <f t="shared" si="73"/>
        <v/>
      </c>
      <c r="Z453" s="62" t="str">
        <f t="shared" si="77"/>
        <v/>
      </c>
    </row>
    <row r="454" spans="1:26" s="12" customFormat="1" ht="65.099999999999994" customHeight="1" thickBot="1" x14ac:dyDescent="0.25">
      <c r="A454" s="13" t="s">
        <v>69</v>
      </c>
      <c r="B454" s="2"/>
      <c r="C454" s="2"/>
      <c r="D454" s="166" t="str">
        <f t="shared" si="74"/>
        <v xml:space="preserve"> / </v>
      </c>
      <c r="E454" s="67">
        <v>445</v>
      </c>
      <c r="F454" s="53"/>
      <c r="G454" s="54" t="str">
        <f>IF('(c) Copyricht DQS Gruppe 2024'!$XFD$3="© D Q S B IT 2020",IF(F454&lt;&gt;"",VLOOKUP(F454,TMSAETZE,2,),""),"Copyright verletzt")</f>
        <v/>
      </c>
      <c r="H454" s="13"/>
      <c r="I454" s="57" t="str">
        <f t="shared" si="68"/>
        <v/>
      </c>
      <c r="J454" s="58" t="str">
        <f t="shared" si="69"/>
        <v/>
      </c>
      <c r="K454" s="58" t="str">
        <f t="shared" si="70"/>
        <v/>
      </c>
      <c r="L454" s="58" t="str">
        <f t="shared" si="71"/>
        <v/>
      </c>
      <c r="M454" s="58" t="str">
        <f t="shared" si="72"/>
        <v/>
      </c>
      <c r="N454" s="33"/>
      <c r="O454" s="33"/>
      <c r="P454" s="106" t="str">
        <f t="shared" si="78"/>
        <v/>
      </c>
      <c r="Q454" s="156"/>
      <c r="R454" s="33">
        <v>0</v>
      </c>
      <c r="S454" s="156"/>
      <c r="T454" s="156"/>
      <c r="U454" s="63" t="str">
        <f t="shared" si="75"/>
        <v/>
      </c>
      <c r="V454" s="54" t="str">
        <f t="shared" si="76"/>
        <v/>
      </c>
      <c r="W454" s="79"/>
      <c r="X454" s="104"/>
      <c r="Y454" s="116" t="str">
        <f t="shared" si="73"/>
        <v/>
      </c>
      <c r="Z454" s="62" t="str">
        <f t="shared" si="77"/>
        <v/>
      </c>
    </row>
    <row r="455" spans="1:26" s="12" customFormat="1" ht="65.099999999999994" customHeight="1" thickBot="1" x14ac:dyDescent="0.25">
      <c r="A455" s="13" t="s">
        <v>69</v>
      </c>
      <c r="B455" s="2"/>
      <c r="C455" s="2"/>
      <c r="D455" s="166" t="str">
        <f t="shared" si="74"/>
        <v xml:space="preserve"> / </v>
      </c>
      <c r="E455" s="67">
        <v>446</v>
      </c>
      <c r="F455" s="53"/>
      <c r="G455" s="54" t="str">
        <f>IF('(c) Copyricht DQS Gruppe 2024'!$XFD$3="© D Q S B IT 2020",IF(F455&lt;&gt;"",VLOOKUP(F455,TMSAETZE,2,),""),"Copyright verletzt")</f>
        <v/>
      </c>
      <c r="H455" s="13"/>
      <c r="I455" s="57" t="str">
        <f t="shared" si="68"/>
        <v/>
      </c>
      <c r="J455" s="58" t="str">
        <f t="shared" si="69"/>
        <v/>
      </c>
      <c r="K455" s="58" t="str">
        <f t="shared" si="70"/>
        <v/>
      </c>
      <c r="L455" s="58" t="str">
        <f t="shared" si="71"/>
        <v/>
      </c>
      <c r="M455" s="58" t="str">
        <f t="shared" si="72"/>
        <v/>
      </c>
      <c r="N455" s="33"/>
      <c r="O455" s="33"/>
      <c r="P455" s="106" t="str">
        <f t="shared" si="78"/>
        <v/>
      </c>
      <c r="Q455" s="156"/>
      <c r="R455" s="33">
        <v>0</v>
      </c>
      <c r="S455" s="156"/>
      <c r="T455" s="156"/>
      <c r="U455" s="63" t="str">
        <f t="shared" si="75"/>
        <v/>
      </c>
      <c r="V455" s="54" t="str">
        <f t="shared" si="76"/>
        <v/>
      </c>
      <c r="W455" s="79"/>
      <c r="X455" s="104"/>
      <c r="Y455" s="116" t="str">
        <f t="shared" si="73"/>
        <v/>
      </c>
      <c r="Z455" s="62" t="str">
        <f t="shared" si="77"/>
        <v/>
      </c>
    </row>
    <row r="456" spans="1:26" s="12" customFormat="1" ht="65.099999999999994" customHeight="1" thickBot="1" x14ac:dyDescent="0.25">
      <c r="A456" s="13" t="s">
        <v>69</v>
      </c>
      <c r="B456" s="2"/>
      <c r="C456" s="2"/>
      <c r="D456" s="166" t="str">
        <f t="shared" si="74"/>
        <v xml:space="preserve"> / </v>
      </c>
      <c r="E456" s="67">
        <v>447</v>
      </c>
      <c r="F456" s="53"/>
      <c r="G456" s="54" t="str">
        <f>IF('(c) Copyricht DQS Gruppe 2024'!$XFD$3="© D Q S B IT 2020",IF(F456&lt;&gt;"",VLOOKUP(F456,TMSAETZE,2,),""),"Copyright verletzt")</f>
        <v/>
      </c>
      <c r="H456" s="13"/>
      <c r="I456" s="57" t="str">
        <f t="shared" si="68"/>
        <v/>
      </c>
      <c r="J456" s="58" t="str">
        <f t="shared" si="69"/>
        <v/>
      </c>
      <c r="K456" s="58" t="str">
        <f t="shared" si="70"/>
        <v/>
      </c>
      <c r="L456" s="58" t="str">
        <f t="shared" si="71"/>
        <v/>
      </c>
      <c r="M456" s="58" t="str">
        <f t="shared" si="72"/>
        <v/>
      </c>
      <c r="N456" s="33"/>
      <c r="O456" s="33"/>
      <c r="P456" s="106" t="str">
        <f t="shared" si="78"/>
        <v/>
      </c>
      <c r="Q456" s="156"/>
      <c r="R456" s="33">
        <v>0</v>
      </c>
      <c r="S456" s="156"/>
      <c r="T456" s="156"/>
      <c r="U456" s="63" t="str">
        <f t="shared" si="75"/>
        <v/>
      </c>
      <c r="V456" s="54" t="str">
        <f t="shared" si="76"/>
        <v/>
      </c>
      <c r="W456" s="79"/>
      <c r="X456" s="104"/>
      <c r="Y456" s="116" t="str">
        <f t="shared" si="73"/>
        <v/>
      </c>
      <c r="Z456" s="62" t="str">
        <f t="shared" si="77"/>
        <v/>
      </c>
    </row>
    <row r="457" spans="1:26" s="12" customFormat="1" ht="65.099999999999994" customHeight="1" thickBot="1" x14ac:dyDescent="0.25">
      <c r="A457" s="13" t="s">
        <v>69</v>
      </c>
      <c r="B457" s="2"/>
      <c r="C457" s="2"/>
      <c r="D457" s="166" t="str">
        <f t="shared" si="74"/>
        <v xml:space="preserve"> / </v>
      </c>
      <c r="E457" s="67">
        <v>448</v>
      </c>
      <c r="F457" s="53"/>
      <c r="G457" s="54" t="str">
        <f>IF('(c) Copyricht DQS Gruppe 2024'!$XFD$3="© D Q S B IT 2020",IF(F457&lt;&gt;"",VLOOKUP(F457,TMSAETZE,2,),""),"Copyright verletzt")</f>
        <v/>
      </c>
      <c r="H457" s="13"/>
      <c r="I457" s="57" t="str">
        <f t="shared" ref="I457:I508" si="79">IF(F457&lt;&gt;"",$E$3&amp;$L$3,"")</f>
        <v/>
      </c>
      <c r="J457" s="58" t="str">
        <f t="shared" ref="J457:J508" si="80">IF(F457&lt;&gt;"",$E$4,"")</f>
        <v/>
      </c>
      <c r="K457" s="58" t="str">
        <f t="shared" ref="K457:K508" si="81">IF(F457&lt;&gt;"",$H$4,"")</f>
        <v/>
      </c>
      <c r="L457" s="58" t="str">
        <f t="shared" ref="L457:L508" si="82">IF($F457&lt;&gt;"",$I$4,"")</f>
        <v/>
      </c>
      <c r="M457" s="58" t="str">
        <f t="shared" ref="M457:M508" si="83">IF($F457&lt;&gt;"",$J$4,"")</f>
        <v/>
      </c>
      <c r="N457" s="33"/>
      <c r="O457" s="33"/>
      <c r="P457" s="106" t="str">
        <f t="shared" si="78"/>
        <v/>
      </c>
      <c r="Q457" s="156"/>
      <c r="R457" s="33">
        <v>0</v>
      </c>
      <c r="S457" s="156"/>
      <c r="T457" s="156"/>
      <c r="U457" s="63" t="str">
        <f t="shared" si="75"/>
        <v/>
      </c>
      <c r="V457" s="54" t="str">
        <f t="shared" si="76"/>
        <v/>
      </c>
      <c r="W457" s="79"/>
      <c r="X457" s="104"/>
      <c r="Y457" s="116" t="str">
        <f t="shared" ref="Y457:Y508" si="84">IF(F457&lt;&gt;"",VLOOKUP(F457,TMSAETZE,5),"")</f>
        <v/>
      </c>
      <c r="Z457" s="62" t="str">
        <f t="shared" si="77"/>
        <v/>
      </c>
    </row>
    <row r="458" spans="1:26" s="12" customFormat="1" ht="65.099999999999994" customHeight="1" thickBot="1" x14ac:dyDescent="0.25">
      <c r="A458" s="13" t="s">
        <v>69</v>
      </c>
      <c r="B458" s="2"/>
      <c r="C458" s="2"/>
      <c r="D458" s="166" t="str">
        <f t="shared" ref="D458:D508" si="85">B458&amp;" / "&amp;C458</f>
        <v xml:space="preserve"> / </v>
      </c>
      <c r="E458" s="67">
        <v>449</v>
      </c>
      <c r="F458" s="53"/>
      <c r="G458" s="54" t="str">
        <f>IF('(c) Copyricht DQS Gruppe 2024'!$XFD$3="© D Q S B IT 2020",IF(F458&lt;&gt;"",VLOOKUP(F458,TMSAETZE,2,),""),"Copyright verletzt")</f>
        <v/>
      </c>
      <c r="H458" s="13"/>
      <c r="I458" s="57" t="str">
        <f t="shared" si="79"/>
        <v/>
      </c>
      <c r="J458" s="58" t="str">
        <f t="shared" si="80"/>
        <v/>
      </c>
      <c r="K458" s="58" t="str">
        <f t="shared" si="81"/>
        <v/>
      </c>
      <c r="L458" s="58" t="str">
        <f t="shared" si="82"/>
        <v/>
      </c>
      <c r="M458" s="58" t="str">
        <f t="shared" si="83"/>
        <v/>
      </c>
      <c r="N458" s="33"/>
      <c r="O458" s="33"/>
      <c r="P458" s="106" t="str">
        <f t="shared" si="78"/>
        <v/>
      </c>
      <c r="Q458" s="156"/>
      <c r="R458" s="33">
        <v>0</v>
      </c>
      <c r="S458" s="156"/>
      <c r="T458" s="156"/>
      <c r="U458" s="63" t="str">
        <f t="shared" ref="U458:U508" si="86">IF(F458&lt;&gt;"",IF((VLOOKUP(F458,TMSAETZE,4,0))="Kostensatz je Teilnehmerstunde",Q458*W458,IF((VLOOKUP(F458,TMSAETZE,4,0))="Kostensatz je Teilnehmerplatz pro Stunde",Q458*W458,W458)),"")</f>
        <v/>
      </c>
      <c r="V458" s="54" t="str">
        <f t="shared" ref="V458:V508" si="87">IF(F458&lt;&gt;"",VLOOKUP(F458,TMSAETZE,4,0)&amp;" "&amp;VLOOKUP(F458,TMSAETZE,3,0),"")</f>
        <v/>
      </c>
      <c r="W458" s="79"/>
      <c r="X458" s="104"/>
      <c r="Y458" s="116" t="str">
        <f t="shared" si="84"/>
        <v/>
      </c>
      <c r="Z458" s="62" t="str">
        <f t="shared" si="77"/>
        <v/>
      </c>
    </row>
    <row r="459" spans="1:26" s="12" customFormat="1" ht="65.099999999999994" customHeight="1" thickBot="1" x14ac:dyDescent="0.25">
      <c r="A459" s="13" t="s">
        <v>69</v>
      </c>
      <c r="B459" s="2"/>
      <c r="C459" s="2"/>
      <c r="D459" s="166" t="str">
        <f t="shared" si="85"/>
        <v xml:space="preserve"> / </v>
      </c>
      <c r="E459" s="67">
        <v>450</v>
      </c>
      <c r="F459" s="53"/>
      <c r="G459" s="54" t="str">
        <f>IF('(c) Copyricht DQS Gruppe 2024'!$XFD$3="© D Q S B IT 2020",IF(F459&lt;&gt;"",VLOOKUP(F459,TMSAETZE,2,),""),"Copyright verletzt")</f>
        <v/>
      </c>
      <c r="H459" s="13"/>
      <c r="I459" s="57" t="str">
        <f t="shared" si="79"/>
        <v/>
      </c>
      <c r="J459" s="58" t="str">
        <f t="shared" si="80"/>
        <v/>
      </c>
      <c r="K459" s="58" t="str">
        <f t="shared" si="81"/>
        <v/>
      </c>
      <c r="L459" s="58" t="str">
        <f t="shared" si="82"/>
        <v/>
      </c>
      <c r="M459" s="58" t="str">
        <f t="shared" si="83"/>
        <v/>
      </c>
      <c r="N459" s="33"/>
      <c r="O459" s="33"/>
      <c r="P459" s="106" t="str">
        <f t="shared" si="78"/>
        <v/>
      </c>
      <c r="Q459" s="156"/>
      <c r="R459" s="33">
        <v>0</v>
      </c>
      <c r="S459" s="156"/>
      <c r="T459" s="156"/>
      <c r="U459" s="63" t="str">
        <f t="shared" si="86"/>
        <v/>
      </c>
      <c r="V459" s="54" t="str">
        <f t="shared" si="87"/>
        <v/>
      </c>
      <c r="W459" s="79"/>
      <c r="X459" s="104"/>
      <c r="Y459" s="116" t="str">
        <f t="shared" si="84"/>
        <v/>
      </c>
      <c r="Z459" s="62" t="str">
        <f t="shared" ref="Z459:Z508" si="88">IF(F459&lt;&gt;"",IF(W459&lt;=(Y459*1.25),"Achtung bitte in Typ 1 eintragen","Stichprobe - Genehmigung BA"),"")</f>
        <v/>
      </c>
    </row>
    <row r="460" spans="1:26" s="12" customFormat="1" ht="65.099999999999994" customHeight="1" thickBot="1" x14ac:dyDescent="0.25">
      <c r="A460" s="13" t="s">
        <v>69</v>
      </c>
      <c r="B460" s="2"/>
      <c r="C460" s="2"/>
      <c r="D460" s="166" t="str">
        <f t="shared" si="85"/>
        <v xml:space="preserve"> / </v>
      </c>
      <c r="E460" s="67">
        <v>451</v>
      </c>
      <c r="F460" s="53"/>
      <c r="G460" s="54" t="str">
        <f>IF('(c) Copyricht DQS Gruppe 2024'!$XFD$3="© D Q S B IT 2020",IF(F460&lt;&gt;"",VLOOKUP(F460,TMSAETZE,2,),""),"Copyright verletzt")</f>
        <v/>
      </c>
      <c r="H460" s="13"/>
      <c r="I460" s="57" t="str">
        <f t="shared" si="79"/>
        <v/>
      </c>
      <c r="J460" s="58" t="str">
        <f t="shared" si="80"/>
        <v/>
      </c>
      <c r="K460" s="58" t="str">
        <f t="shared" si="81"/>
        <v/>
      </c>
      <c r="L460" s="58" t="str">
        <f t="shared" si="82"/>
        <v/>
      </c>
      <c r="M460" s="58" t="str">
        <f t="shared" si="83"/>
        <v/>
      </c>
      <c r="N460" s="33"/>
      <c r="O460" s="33"/>
      <c r="P460" s="106" t="str">
        <f t="shared" ref="P460:P508" si="89">IF(O460&lt;&gt;0,IF(O460&gt;8,"Achtung, kein §45 ggf. als §81 FBW Maßnahme beantragen!",IF(OR(F460=45111,F460=45113),"kein § 45 Abs. 1 Satz 1 Nr. 1  - bitte wählen Sie eine andere Kennziffer!","OK")),"")</f>
        <v/>
      </c>
      <c r="Q460" s="156"/>
      <c r="R460" s="33">
        <v>0</v>
      </c>
      <c r="S460" s="156"/>
      <c r="T460" s="156"/>
      <c r="U460" s="63" t="str">
        <f t="shared" si="86"/>
        <v/>
      </c>
      <c r="V460" s="54" t="str">
        <f t="shared" si="87"/>
        <v/>
      </c>
      <c r="W460" s="79"/>
      <c r="X460" s="104"/>
      <c r="Y460" s="116" t="str">
        <f t="shared" si="84"/>
        <v/>
      </c>
      <c r="Z460" s="62" t="str">
        <f t="shared" si="88"/>
        <v/>
      </c>
    </row>
    <row r="461" spans="1:26" s="12" customFormat="1" ht="65.099999999999994" customHeight="1" thickBot="1" x14ac:dyDescent="0.25">
      <c r="A461" s="13" t="s">
        <v>69</v>
      </c>
      <c r="B461" s="2"/>
      <c r="C461" s="2"/>
      <c r="D461" s="166" t="str">
        <f t="shared" si="85"/>
        <v xml:space="preserve"> / </v>
      </c>
      <c r="E461" s="67">
        <v>452</v>
      </c>
      <c r="F461" s="53"/>
      <c r="G461" s="54" t="str">
        <f>IF('(c) Copyricht DQS Gruppe 2024'!$XFD$3="© D Q S B IT 2020",IF(F461&lt;&gt;"",VLOOKUP(F461,TMSAETZE,2,),""),"Copyright verletzt")</f>
        <v/>
      </c>
      <c r="H461" s="13"/>
      <c r="I461" s="57" t="str">
        <f t="shared" si="79"/>
        <v/>
      </c>
      <c r="J461" s="58" t="str">
        <f t="shared" si="80"/>
        <v/>
      </c>
      <c r="K461" s="58" t="str">
        <f t="shared" si="81"/>
        <v/>
      </c>
      <c r="L461" s="58" t="str">
        <f t="shared" si="82"/>
        <v/>
      </c>
      <c r="M461" s="58" t="str">
        <f t="shared" si="83"/>
        <v/>
      </c>
      <c r="N461" s="33"/>
      <c r="O461" s="33"/>
      <c r="P461" s="106" t="str">
        <f t="shared" si="89"/>
        <v/>
      </c>
      <c r="Q461" s="156"/>
      <c r="R461" s="33">
        <v>0</v>
      </c>
      <c r="S461" s="156"/>
      <c r="T461" s="156"/>
      <c r="U461" s="63" t="str">
        <f t="shared" si="86"/>
        <v/>
      </c>
      <c r="V461" s="54" t="str">
        <f t="shared" si="87"/>
        <v/>
      </c>
      <c r="W461" s="79"/>
      <c r="X461" s="104"/>
      <c r="Y461" s="116" t="str">
        <f t="shared" si="84"/>
        <v/>
      </c>
      <c r="Z461" s="62" t="str">
        <f t="shared" si="88"/>
        <v/>
      </c>
    </row>
    <row r="462" spans="1:26" s="12" customFormat="1" ht="65.099999999999994" customHeight="1" thickBot="1" x14ac:dyDescent="0.25">
      <c r="A462" s="13" t="s">
        <v>69</v>
      </c>
      <c r="B462" s="2"/>
      <c r="C462" s="2"/>
      <c r="D462" s="166" t="str">
        <f t="shared" si="85"/>
        <v xml:space="preserve"> / </v>
      </c>
      <c r="E462" s="67">
        <v>453</v>
      </c>
      <c r="F462" s="53"/>
      <c r="G462" s="54" t="str">
        <f>IF('(c) Copyricht DQS Gruppe 2024'!$XFD$3="© D Q S B IT 2020",IF(F462&lt;&gt;"",VLOOKUP(F462,TMSAETZE,2,),""),"Copyright verletzt")</f>
        <v/>
      </c>
      <c r="H462" s="13"/>
      <c r="I462" s="57" t="str">
        <f t="shared" si="79"/>
        <v/>
      </c>
      <c r="J462" s="58" t="str">
        <f t="shared" si="80"/>
        <v/>
      </c>
      <c r="K462" s="58" t="str">
        <f t="shared" si="81"/>
        <v/>
      </c>
      <c r="L462" s="58" t="str">
        <f t="shared" si="82"/>
        <v/>
      </c>
      <c r="M462" s="58" t="str">
        <f t="shared" si="83"/>
        <v/>
      </c>
      <c r="N462" s="33"/>
      <c r="O462" s="33"/>
      <c r="P462" s="106" t="str">
        <f t="shared" si="89"/>
        <v/>
      </c>
      <c r="Q462" s="156"/>
      <c r="R462" s="33">
        <v>0</v>
      </c>
      <c r="S462" s="156"/>
      <c r="T462" s="156"/>
      <c r="U462" s="63" t="str">
        <f t="shared" si="86"/>
        <v/>
      </c>
      <c r="V462" s="54" t="str">
        <f t="shared" si="87"/>
        <v/>
      </c>
      <c r="W462" s="79"/>
      <c r="X462" s="104"/>
      <c r="Y462" s="116" t="str">
        <f t="shared" si="84"/>
        <v/>
      </c>
      <c r="Z462" s="62" t="str">
        <f t="shared" si="88"/>
        <v/>
      </c>
    </row>
    <row r="463" spans="1:26" s="12" customFormat="1" ht="65.099999999999994" customHeight="1" thickBot="1" x14ac:dyDescent="0.25">
      <c r="A463" s="13" t="s">
        <v>69</v>
      </c>
      <c r="B463" s="2"/>
      <c r="C463" s="2"/>
      <c r="D463" s="166" t="str">
        <f t="shared" si="85"/>
        <v xml:space="preserve"> / </v>
      </c>
      <c r="E463" s="67">
        <v>454</v>
      </c>
      <c r="F463" s="53"/>
      <c r="G463" s="54" t="str">
        <f>IF('(c) Copyricht DQS Gruppe 2024'!$XFD$3="© D Q S B IT 2020",IF(F463&lt;&gt;"",VLOOKUP(F463,TMSAETZE,2,),""),"Copyright verletzt")</f>
        <v/>
      </c>
      <c r="H463" s="13"/>
      <c r="I463" s="57" t="str">
        <f t="shared" si="79"/>
        <v/>
      </c>
      <c r="J463" s="58" t="str">
        <f t="shared" si="80"/>
        <v/>
      </c>
      <c r="K463" s="58" t="str">
        <f t="shared" si="81"/>
        <v/>
      </c>
      <c r="L463" s="58" t="str">
        <f t="shared" si="82"/>
        <v/>
      </c>
      <c r="M463" s="58" t="str">
        <f t="shared" si="83"/>
        <v/>
      </c>
      <c r="N463" s="33"/>
      <c r="O463" s="33"/>
      <c r="P463" s="106" t="str">
        <f t="shared" si="89"/>
        <v/>
      </c>
      <c r="Q463" s="156"/>
      <c r="R463" s="33">
        <v>0</v>
      </c>
      <c r="S463" s="156"/>
      <c r="T463" s="156"/>
      <c r="U463" s="63" t="str">
        <f t="shared" si="86"/>
        <v/>
      </c>
      <c r="V463" s="54" t="str">
        <f t="shared" si="87"/>
        <v/>
      </c>
      <c r="W463" s="79"/>
      <c r="X463" s="104"/>
      <c r="Y463" s="116" t="str">
        <f t="shared" si="84"/>
        <v/>
      </c>
      <c r="Z463" s="62" t="str">
        <f t="shared" si="88"/>
        <v/>
      </c>
    </row>
    <row r="464" spans="1:26" s="12" customFormat="1" ht="65.099999999999994" customHeight="1" thickBot="1" x14ac:dyDescent="0.25">
      <c r="A464" s="13" t="s">
        <v>69</v>
      </c>
      <c r="B464" s="2"/>
      <c r="C464" s="2"/>
      <c r="D464" s="166" t="str">
        <f t="shared" si="85"/>
        <v xml:space="preserve"> / </v>
      </c>
      <c r="E464" s="67">
        <v>455</v>
      </c>
      <c r="F464" s="53"/>
      <c r="G464" s="54" t="str">
        <f>IF('(c) Copyricht DQS Gruppe 2024'!$XFD$3="© D Q S B IT 2020",IF(F464&lt;&gt;"",VLOOKUP(F464,TMSAETZE,2,),""),"Copyright verletzt")</f>
        <v/>
      </c>
      <c r="H464" s="13"/>
      <c r="I464" s="57" t="str">
        <f t="shared" si="79"/>
        <v/>
      </c>
      <c r="J464" s="58" t="str">
        <f t="shared" si="80"/>
        <v/>
      </c>
      <c r="K464" s="58" t="str">
        <f t="shared" si="81"/>
        <v/>
      </c>
      <c r="L464" s="58" t="str">
        <f t="shared" si="82"/>
        <v/>
      </c>
      <c r="M464" s="58" t="str">
        <f t="shared" si="83"/>
        <v/>
      </c>
      <c r="N464" s="33"/>
      <c r="O464" s="33"/>
      <c r="P464" s="106" t="str">
        <f t="shared" si="89"/>
        <v/>
      </c>
      <c r="Q464" s="156"/>
      <c r="R464" s="33">
        <v>0</v>
      </c>
      <c r="S464" s="156"/>
      <c r="T464" s="156"/>
      <c r="U464" s="63" t="str">
        <f t="shared" si="86"/>
        <v/>
      </c>
      <c r="V464" s="54" t="str">
        <f t="shared" si="87"/>
        <v/>
      </c>
      <c r="W464" s="79"/>
      <c r="X464" s="104"/>
      <c r="Y464" s="116" t="str">
        <f t="shared" si="84"/>
        <v/>
      </c>
      <c r="Z464" s="62" t="str">
        <f t="shared" si="88"/>
        <v/>
      </c>
    </row>
    <row r="465" spans="1:26" s="12" customFormat="1" ht="65.099999999999994" customHeight="1" thickBot="1" x14ac:dyDescent="0.25">
      <c r="A465" s="13" t="s">
        <v>69</v>
      </c>
      <c r="B465" s="2"/>
      <c r="C465" s="2"/>
      <c r="D465" s="166" t="str">
        <f t="shared" si="85"/>
        <v xml:space="preserve"> / </v>
      </c>
      <c r="E465" s="67">
        <v>456</v>
      </c>
      <c r="F465" s="53"/>
      <c r="G465" s="54" t="str">
        <f>IF('(c) Copyricht DQS Gruppe 2024'!$XFD$3="© D Q S B IT 2020",IF(F465&lt;&gt;"",VLOOKUP(F465,TMSAETZE,2,),""),"Copyright verletzt")</f>
        <v/>
      </c>
      <c r="H465" s="13"/>
      <c r="I465" s="57" t="str">
        <f t="shared" si="79"/>
        <v/>
      </c>
      <c r="J465" s="58" t="str">
        <f t="shared" si="80"/>
        <v/>
      </c>
      <c r="K465" s="58" t="str">
        <f t="shared" si="81"/>
        <v/>
      </c>
      <c r="L465" s="58" t="str">
        <f t="shared" si="82"/>
        <v/>
      </c>
      <c r="M465" s="58" t="str">
        <f t="shared" si="83"/>
        <v/>
      </c>
      <c r="N465" s="33"/>
      <c r="O465" s="33"/>
      <c r="P465" s="106" t="str">
        <f t="shared" si="89"/>
        <v/>
      </c>
      <c r="Q465" s="156"/>
      <c r="R465" s="33">
        <v>0</v>
      </c>
      <c r="S465" s="156"/>
      <c r="T465" s="156"/>
      <c r="U465" s="63" t="str">
        <f t="shared" si="86"/>
        <v/>
      </c>
      <c r="V465" s="54" t="str">
        <f t="shared" si="87"/>
        <v/>
      </c>
      <c r="W465" s="79"/>
      <c r="X465" s="104"/>
      <c r="Y465" s="116" t="str">
        <f t="shared" si="84"/>
        <v/>
      </c>
      <c r="Z465" s="62" t="str">
        <f t="shared" si="88"/>
        <v/>
      </c>
    </row>
    <row r="466" spans="1:26" s="12" customFormat="1" ht="65.099999999999994" customHeight="1" thickBot="1" x14ac:dyDescent="0.25">
      <c r="A466" s="13" t="s">
        <v>69</v>
      </c>
      <c r="B466" s="2"/>
      <c r="C466" s="2"/>
      <c r="D466" s="166" t="str">
        <f t="shared" si="85"/>
        <v xml:space="preserve"> / </v>
      </c>
      <c r="E466" s="67">
        <v>457</v>
      </c>
      <c r="F466" s="53"/>
      <c r="G466" s="54" t="str">
        <f>IF('(c) Copyricht DQS Gruppe 2024'!$XFD$3="© D Q S B IT 2020",IF(F466&lt;&gt;"",VLOOKUP(F466,TMSAETZE,2,),""),"Copyright verletzt")</f>
        <v/>
      </c>
      <c r="H466" s="13"/>
      <c r="I466" s="57" t="str">
        <f t="shared" si="79"/>
        <v/>
      </c>
      <c r="J466" s="58" t="str">
        <f t="shared" si="80"/>
        <v/>
      </c>
      <c r="K466" s="58" t="str">
        <f t="shared" si="81"/>
        <v/>
      </c>
      <c r="L466" s="58" t="str">
        <f t="shared" si="82"/>
        <v/>
      </c>
      <c r="M466" s="58" t="str">
        <f t="shared" si="83"/>
        <v/>
      </c>
      <c r="N466" s="33"/>
      <c r="O466" s="33"/>
      <c r="P466" s="106" t="str">
        <f t="shared" si="89"/>
        <v/>
      </c>
      <c r="Q466" s="156"/>
      <c r="R466" s="33">
        <v>0</v>
      </c>
      <c r="S466" s="156"/>
      <c r="T466" s="156"/>
      <c r="U466" s="63" t="str">
        <f t="shared" si="86"/>
        <v/>
      </c>
      <c r="V466" s="54" t="str">
        <f t="shared" si="87"/>
        <v/>
      </c>
      <c r="W466" s="79"/>
      <c r="X466" s="104"/>
      <c r="Y466" s="116" t="str">
        <f t="shared" si="84"/>
        <v/>
      </c>
      <c r="Z466" s="62" t="str">
        <f t="shared" si="88"/>
        <v/>
      </c>
    </row>
    <row r="467" spans="1:26" s="12" customFormat="1" ht="65.099999999999994" customHeight="1" thickBot="1" x14ac:dyDescent="0.25">
      <c r="A467" s="13" t="s">
        <v>69</v>
      </c>
      <c r="B467" s="2"/>
      <c r="C467" s="2"/>
      <c r="D467" s="166" t="str">
        <f t="shared" si="85"/>
        <v xml:space="preserve"> / </v>
      </c>
      <c r="E467" s="67">
        <v>458</v>
      </c>
      <c r="F467" s="53"/>
      <c r="G467" s="54" t="str">
        <f>IF('(c) Copyricht DQS Gruppe 2024'!$XFD$3="© D Q S B IT 2020",IF(F467&lt;&gt;"",VLOOKUP(F467,TMSAETZE,2,),""),"Copyright verletzt")</f>
        <v/>
      </c>
      <c r="H467" s="13"/>
      <c r="I467" s="57" t="str">
        <f t="shared" si="79"/>
        <v/>
      </c>
      <c r="J467" s="58" t="str">
        <f t="shared" si="80"/>
        <v/>
      </c>
      <c r="K467" s="58" t="str">
        <f t="shared" si="81"/>
        <v/>
      </c>
      <c r="L467" s="58" t="str">
        <f t="shared" si="82"/>
        <v/>
      </c>
      <c r="M467" s="58" t="str">
        <f t="shared" si="83"/>
        <v/>
      </c>
      <c r="N467" s="33"/>
      <c r="O467" s="33"/>
      <c r="P467" s="106" t="str">
        <f t="shared" si="89"/>
        <v/>
      </c>
      <c r="Q467" s="156"/>
      <c r="R467" s="33">
        <v>0</v>
      </c>
      <c r="S467" s="156"/>
      <c r="T467" s="156"/>
      <c r="U467" s="63" t="str">
        <f t="shared" si="86"/>
        <v/>
      </c>
      <c r="V467" s="54" t="str">
        <f t="shared" si="87"/>
        <v/>
      </c>
      <c r="W467" s="79"/>
      <c r="X467" s="104"/>
      <c r="Y467" s="116" t="str">
        <f t="shared" si="84"/>
        <v/>
      </c>
      <c r="Z467" s="62" t="str">
        <f t="shared" si="88"/>
        <v/>
      </c>
    </row>
    <row r="468" spans="1:26" s="12" customFormat="1" ht="65.099999999999994" customHeight="1" thickBot="1" x14ac:dyDescent="0.25">
      <c r="A468" s="13" t="s">
        <v>69</v>
      </c>
      <c r="B468" s="2"/>
      <c r="C468" s="2"/>
      <c r="D468" s="166" t="str">
        <f t="shared" si="85"/>
        <v xml:space="preserve"> / </v>
      </c>
      <c r="E468" s="67">
        <v>459</v>
      </c>
      <c r="F468" s="53"/>
      <c r="G468" s="54" t="str">
        <f>IF('(c) Copyricht DQS Gruppe 2024'!$XFD$3="© D Q S B IT 2020",IF(F468&lt;&gt;"",VLOOKUP(F468,TMSAETZE,2,),""),"Copyright verletzt")</f>
        <v/>
      </c>
      <c r="H468" s="13"/>
      <c r="I468" s="57" t="str">
        <f t="shared" si="79"/>
        <v/>
      </c>
      <c r="J468" s="58" t="str">
        <f t="shared" si="80"/>
        <v/>
      </c>
      <c r="K468" s="58" t="str">
        <f t="shared" si="81"/>
        <v/>
      </c>
      <c r="L468" s="58" t="str">
        <f t="shared" si="82"/>
        <v/>
      </c>
      <c r="M468" s="58" t="str">
        <f t="shared" si="83"/>
        <v/>
      </c>
      <c r="N468" s="33"/>
      <c r="O468" s="33"/>
      <c r="P468" s="106" t="str">
        <f t="shared" si="89"/>
        <v/>
      </c>
      <c r="Q468" s="156"/>
      <c r="R468" s="33">
        <v>0</v>
      </c>
      <c r="S468" s="156"/>
      <c r="T468" s="156"/>
      <c r="U468" s="63" t="str">
        <f t="shared" si="86"/>
        <v/>
      </c>
      <c r="V468" s="54" t="str">
        <f t="shared" si="87"/>
        <v/>
      </c>
      <c r="W468" s="79"/>
      <c r="X468" s="104"/>
      <c r="Y468" s="116" t="str">
        <f t="shared" si="84"/>
        <v/>
      </c>
      <c r="Z468" s="62" t="str">
        <f t="shared" si="88"/>
        <v/>
      </c>
    </row>
    <row r="469" spans="1:26" s="12" customFormat="1" ht="65.099999999999994" customHeight="1" thickBot="1" x14ac:dyDescent="0.25">
      <c r="A469" s="13" t="s">
        <v>69</v>
      </c>
      <c r="B469" s="2"/>
      <c r="C469" s="2"/>
      <c r="D469" s="166" t="str">
        <f t="shared" si="85"/>
        <v xml:space="preserve"> / </v>
      </c>
      <c r="E469" s="67">
        <v>460</v>
      </c>
      <c r="F469" s="53"/>
      <c r="G469" s="54" t="str">
        <f>IF('(c) Copyricht DQS Gruppe 2024'!$XFD$3="© D Q S B IT 2020",IF(F469&lt;&gt;"",VLOOKUP(F469,TMSAETZE,2,),""),"Copyright verletzt")</f>
        <v/>
      </c>
      <c r="H469" s="13"/>
      <c r="I469" s="57" t="str">
        <f t="shared" si="79"/>
        <v/>
      </c>
      <c r="J469" s="58" t="str">
        <f t="shared" si="80"/>
        <v/>
      </c>
      <c r="K469" s="58" t="str">
        <f t="shared" si="81"/>
        <v/>
      </c>
      <c r="L469" s="58" t="str">
        <f t="shared" si="82"/>
        <v/>
      </c>
      <c r="M469" s="58" t="str">
        <f t="shared" si="83"/>
        <v/>
      </c>
      <c r="N469" s="33"/>
      <c r="O469" s="33"/>
      <c r="P469" s="106" t="str">
        <f t="shared" si="89"/>
        <v/>
      </c>
      <c r="Q469" s="156"/>
      <c r="R469" s="33">
        <v>0</v>
      </c>
      <c r="S469" s="156"/>
      <c r="T469" s="156"/>
      <c r="U469" s="63" t="str">
        <f t="shared" si="86"/>
        <v/>
      </c>
      <c r="V469" s="54" t="str">
        <f t="shared" si="87"/>
        <v/>
      </c>
      <c r="W469" s="79"/>
      <c r="X469" s="104"/>
      <c r="Y469" s="116" t="str">
        <f t="shared" si="84"/>
        <v/>
      </c>
      <c r="Z469" s="62" t="str">
        <f t="shared" si="88"/>
        <v/>
      </c>
    </row>
    <row r="470" spans="1:26" s="12" customFormat="1" ht="65.099999999999994" customHeight="1" thickBot="1" x14ac:dyDescent="0.25">
      <c r="A470" s="13" t="s">
        <v>69</v>
      </c>
      <c r="B470" s="2"/>
      <c r="C470" s="2"/>
      <c r="D470" s="166" t="str">
        <f t="shared" si="85"/>
        <v xml:space="preserve"> / </v>
      </c>
      <c r="E470" s="67">
        <v>461</v>
      </c>
      <c r="F470" s="53"/>
      <c r="G470" s="54" t="str">
        <f>IF('(c) Copyricht DQS Gruppe 2024'!$XFD$3="© D Q S B IT 2020",IF(F470&lt;&gt;"",VLOOKUP(F470,TMSAETZE,2,),""),"Copyright verletzt")</f>
        <v/>
      </c>
      <c r="H470" s="13"/>
      <c r="I470" s="57" t="str">
        <f t="shared" si="79"/>
        <v/>
      </c>
      <c r="J470" s="58" t="str">
        <f t="shared" si="80"/>
        <v/>
      </c>
      <c r="K470" s="58" t="str">
        <f t="shared" si="81"/>
        <v/>
      </c>
      <c r="L470" s="58" t="str">
        <f t="shared" si="82"/>
        <v/>
      </c>
      <c r="M470" s="58" t="str">
        <f t="shared" si="83"/>
        <v/>
      </c>
      <c r="N470" s="33"/>
      <c r="O470" s="33"/>
      <c r="P470" s="106" t="str">
        <f t="shared" si="89"/>
        <v/>
      </c>
      <c r="Q470" s="156"/>
      <c r="R470" s="33">
        <v>0</v>
      </c>
      <c r="S470" s="156"/>
      <c r="T470" s="156"/>
      <c r="U470" s="63" t="str">
        <f t="shared" si="86"/>
        <v/>
      </c>
      <c r="V470" s="54" t="str">
        <f t="shared" si="87"/>
        <v/>
      </c>
      <c r="W470" s="79"/>
      <c r="X470" s="104"/>
      <c r="Y470" s="116" t="str">
        <f t="shared" si="84"/>
        <v/>
      </c>
      <c r="Z470" s="62" t="str">
        <f t="shared" si="88"/>
        <v/>
      </c>
    </row>
    <row r="471" spans="1:26" s="12" customFormat="1" ht="65.099999999999994" customHeight="1" thickBot="1" x14ac:dyDescent="0.25">
      <c r="A471" s="13" t="s">
        <v>69</v>
      </c>
      <c r="B471" s="2"/>
      <c r="C471" s="2"/>
      <c r="D471" s="166" t="str">
        <f t="shared" si="85"/>
        <v xml:space="preserve"> / </v>
      </c>
      <c r="E471" s="67">
        <v>462</v>
      </c>
      <c r="F471" s="53"/>
      <c r="G471" s="54" t="str">
        <f>IF('(c) Copyricht DQS Gruppe 2024'!$XFD$3="© D Q S B IT 2020",IF(F471&lt;&gt;"",VLOOKUP(F471,TMSAETZE,2,),""),"Copyright verletzt")</f>
        <v/>
      </c>
      <c r="H471" s="13"/>
      <c r="I471" s="57" t="str">
        <f t="shared" si="79"/>
        <v/>
      </c>
      <c r="J471" s="58" t="str">
        <f t="shared" si="80"/>
        <v/>
      </c>
      <c r="K471" s="58" t="str">
        <f t="shared" si="81"/>
        <v/>
      </c>
      <c r="L471" s="58" t="str">
        <f t="shared" si="82"/>
        <v/>
      </c>
      <c r="M471" s="58" t="str">
        <f t="shared" si="83"/>
        <v/>
      </c>
      <c r="N471" s="33"/>
      <c r="O471" s="33"/>
      <c r="P471" s="106" t="str">
        <f t="shared" si="89"/>
        <v/>
      </c>
      <c r="Q471" s="156"/>
      <c r="R471" s="33">
        <v>0</v>
      </c>
      <c r="S471" s="156"/>
      <c r="T471" s="156"/>
      <c r="U471" s="63" t="str">
        <f t="shared" si="86"/>
        <v/>
      </c>
      <c r="V471" s="54" t="str">
        <f t="shared" si="87"/>
        <v/>
      </c>
      <c r="W471" s="79"/>
      <c r="X471" s="104"/>
      <c r="Y471" s="116" t="str">
        <f t="shared" si="84"/>
        <v/>
      </c>
      <c r="Z471" s="62" t="str">
        <f t="shared" si="88"/>
        <v/>
      </c>
    </row>
    <row r="472" spans="1:26" s="12" customFormat="1" ht="65.099999999999994" customHeight="1" thickBot="1" x14ac:dyDescent="0.25">
      <c r="A472" s="13" t="s">
        <v>69</v>
      </c>
      <c r="B472" s="2"/>
      <c r="C472" s="2"/>
      <c r="D472" s="166" t="str">
        <f t="shared" si="85"/>
        <v xml:space="preserve"> / </v>
      </c>
      <c r="E472" s="67">
        <v>463</v>
      </c>
      <c r="F472" s="53"/>
      <c r="G472" s="54" t="str">
        <f>IF('(c) Copyricht DQS Gruppe 2024'!$XFD$3="© D Q S B IT 2020",IF(F472&lt;&gt;"",VLOOKUP(F472,TMSAETZE,2,),""),"Copyright verletzt")</f>
        <v/>
      </c>
      <c r="H472" s="13"/>
      <c r="I472" s="57" t="str">
        <f t="shared" si="79"/>
        <v/>
      </c>
      <c r="J472" s="58" t="str">
        <f t="shared" si="80"/>
        <v/>
      </c>
      <c r="K472" s="58" t="str">
        <f t="shared" si="81"/>
        <v/>
      </c>
      <c r="L472" s="58" t="str">
        <f t="shared" si="82"/>
        <v/>
      </c>
      <c r="M472" s="58" t="str">
        <f t="shared" si="83"/>
        <v/>
      </c>
      <c r="N472" s="33"/>
      <c r="O472" s="33"/>
      <c r="P472" s="106" t="str">
        <f t="shared" si="89"/>
        <v/>
      </c>
      <c r="Q472" s="156"/>
      <c r="R472" s="33">
        <v>0</v>
      </c>
      <c r="S472" s="156"/>
      <c r="T472" s="156"/>
      <c r="U472" s="63" t="str">
        <f t="shared" si="86"/>
        <v/>
      </c>
      <c r="V472" s="54" t="str">
        <f t="shared" si="87"/>
        <v/>
      </c>
      <c r="W472" s="79"/>
      <c r="X472" s="104"/>
      <c r="Y472" s="116" t="str">
        <f t="shared" si="84"/>
        <v/>
      </c>
      <c r="Z472" s="62" t="str">
        <f t="shared" si="88"/>
        <v/>
      </c>
    </row>
    <row r="473" spans="1:26" s="12" customFormat="1" ht="65.099999999999994" customHeight="1" thickBot="1" x14ac:dyDescent="0.25">
      <c r="A473" s="13" t="s">
        <v>69</v>
      </c>
      <c r="B473" s="2"/>
      <c r="C473" s="2"/>
      <c r="D473" s="166" t="str">
        <f t="shared" si="85"/>
        <v xml:space="preserve"> / </v>
      </c>
      <c r="E473" s="67">
        <v>464</v>
      </c>
      <c r="F473" s="53"/>
      <c r="G473" s="54" t="str">
        <f>IF('(c) Copyricht DQS Gruppe 2024'!$XFD$3="© D Q S B IT 2020",IF(F473&lt;&gt;"",VLOOKUP(F473,TMSAETZE,2,),""),"Copyright verletzt")</f>
        <v/>
      </c>
      <c r="H473" s="13"/>
      <c r="I473" s="57" t="str">
        <f t="shared" si="79"/>
        <v/>
      </c>
      <c r="J473" s="58" t="str">
        <f t="shared" si="80"/>
        <v/>
      </c>
      <c r="K473" s="58" t="str">
        <f t="shared" si="81"/>
        <v/>
      </c>
      <c r="L473" s="58" t="str">
        <f t="shared" si="82"/>
        <v/>
      </c>
      <c r="M473" s="58" t="str">
        <f t="shared" si="83"/>
        <v/>
      </c>
      <c r="N473" s="33"/>
      <c r="O473" s="33"/>
      <c r="P473" s="106" t="str">
        <f t="shared" si="89"/>
        <v/>
      </c>
      <c r="Q473" s="156"/>
      <c r="R473" s="33">
        <v>0</v>
      </c>
      <c r="S473" s="156"/>
      <c r="T473" s="156"/>
      <c r="U473" s="63" t="str">
        <f t="shared" si="86"/>
        <v/>
      </c>
      <c r="V473" s="54" t="str">
        <f t="shared" si="87"/>
        <v/>
      </c>
      <c r="W473" s="79"/>
      <c r="X473" s="104"/>
      <c r="Y473" s="116" t="str">
        <f t="shared" si="84"/>
        <v/>
      </c>
      <c r="Z473" s="62" t="str">
        <f t="shared" si="88"/>
        <v/>
      </c>
    </row>
    <row r="474" spans="1:26" s="12" customFormat="1" ht="65.099999999999994" customHeight="1" thickBot="1" x14ac:dyDescent="0.25">
      <c r="A474" s="13" t="s">
        <v>69</v>
      </c>
      <c r="B474" s="2"/>
      <c r="C474" s="2"/>
      <c r="D474" s="166" t="str">
        <f t="shared" si="85"/>
        <v xml:space="preserve"> / </v>
      </c>
      <c r="E474" s="67">
        <v>465</v>
      </c>
      <c r="F474" s="53"/>
      <c r="G474" s="54" t="str">
        <f>IF('(c) Copyricht DQS Gruppe 2024'!$XFD$3="© D Q S B IT 2020",IF(F474&lt;&gt;"",VLOOKUP(F474,TMSAETZE,2,),""),"Copyright verletzt")</f>
        <v/>
      </c>
      <c r="H474" s="13"/>
      <c r="I474" s="57" t="str">
        <f t="shared" si="79"/>
        <v/>
      </c>
      <c r="J474" s="58" t="str">
        <f t="shared" si="80"/>
        <v/>
      </c>
      <c r="K474" s="58" t="str">
        <f t="shared" si="81"/>
        <v/>
      </c>
      <c r="L474" s="58" t="str">
        <f t="shared" si="82"/>
        <v/>
      </c>
      <c r="M474" s="58" t="str">
        <f t="shared" si="83"/>
        <v/>
      </c>
      <c r="N474" s="33"/>
      <c r="O474" s="33"/>
      <c r="P474" s="106" t="str">
        <f t="shared" si="89"/>
        <v/>
      </c>
      <c r="Q474" s="156"/>
      <c r="R474" s="33">
        <v>0</v>
      </c>
      <c r="S474" s="156"/>
      <c r="T474" s="156"/>
      <c r="U474" s="63" t="str">
        <f t="shared" si="86"/>
        <v/>
      </c>
      <c r="V474" s="54" t="str">
        <f t="shared" si="87"/>
        <v/>
      </c>
      <c r="W474" s="79"/>
      <c r="X474" s="104"/>
      <c r="Y474" s="116" t="str">
        <f t="shared" si="84"/>
        <v/>
      </c>
      <c r="Z474" s="62" t="str">
        <f t="shared" si="88"/>
        <v/>
      </c>
    </row>
    <row r="475" spans="1:26" s="12" customFormat="1" ht="65.099999999999994" customHeight="1" thickBot="1" x14ac:dyDescent="0.25">
      <c r="A475" s="13" t="s">
        <v>69</v>
      </c>
      <c r="B475" s="2"/>
      <c r="C475" s="2"/>
      <c r="D475" s="166" t="str">
        <f t="shared" si="85"/>
        <v xml:space="preserve"> / </v>
      </c>
      <c r="E475" s="67">
        <v>466</v>
      </c>
      <c r="F475" s="53"/>
      <c r="G475" s="54" t="str">
        <f>IF('(c) Copyricht DQS Gruppe 2024'!$XFD$3="© D Q S B IT 2020",IF(F475&lt;&gt;"",VLOOKUP(F475,TMSAETZE,2,),""),"Copyright verletzt")</f>
        <v/>
      </c>
      <c r="H475" s="13"/>
      <c r="I475" s="57" t="str">
        <f t="shared" si="79"/>
        <v/>
      </c>
      <c r="J475" s="58" t="str">
        <f t="shared" si="80"/>
        <v/>
      </c>
      <c r="K475" s="58" t="str">
        <f t="shared" si="81"/>
        <v/>
      </c>
      <c r="L475" s="58" t="str">
        <f t="shared" si="82"/>
        <v/>
      </c>
      <c r="M475" s="58" t="str">
        <f t="shared" si="83"/>
        <v/>
      </c>
      <c r="N475" s="33"/>
      <c r="O475" s="33"/>
      <c r="P475" s="106" t="str">
        <f t="shared" si="89"/>
        <v/>
      </c>
      <c r="Q475" s="156"/>
      <c r="R475" s="33">
        <v>0</v>
      </c>
      <c r="S475" s="156"/>
      <c r="T475" s="156"/>
      <c r="U475" s="63" t="str">
        <f t="shared" si="86"/>
        <v/>
      </c>
      <c r="V475" s="54" t="str">
        <f t="shared" si="87"/>
        <v/>
      </c>
      <c r="W475" s="79"/>
      <c r="X475" s="104"/>
      <c r="Y475" s="116" t="str">
        <f t="shared" si="84"/>
        <v/>
      </c>
      <c r="Z475" s="62" t="str">
        <f t="shared" si="88"/>
        <v/>
      </c>
    </row>
    <row r="476" spans="1:26" s="12" customFormat="1" ht="65.099999999999994" customHeight="1" thickBot="1" x14ac:dyDescent="0.25">
      <c r="A476" s="13" t="s">
        <v>69</v>
      </c>
      <c r="B476" s="2"/>
      <c r="C476" s="2"/>
      <c r="D476" s="166" t="str">
        <f t="shared" si="85"/>
        <v xml:space="preserve"> / </v>
      </c>
      <c r="E476" s="67">
        <v>467</v>
      </c>
      <c r="F476" s="53"/>
      <c r="G476" s="54" t="str">
        <f>IF('(c) Copyricht DQS Gruppe 2024'!$XFD$3="© D Q S B IT 2020",IF(F476&lt;&gt;"",VLOOKUP(F476,TMSAETZE,2,),""),"Copyright verletzt")</f>
        <v/>
      </c>
      <c r="H476" s="13"/>
      <c r="I476" s="57" t="str">
        <f t="shared" si="79"/>
        <v/>
      </c>
      <c r="J476" s="58" t="str">
        <f t="shared" si="80"/>
        <v/>
      </c>
      <c r="K476" s="58" t="str">
        <f t="shared" si="81"/>
        <v/>
      </c>
      <c r="L476" s="58" t="str">
        <f t="shared" si="82"/>
        <v/>
      </c>
      <c r="M476" s="58" t="str">
        <f t="shared" si="83"/>
        <v/>
      </c>
      <c r="N476" s="33"/>
      <c r="O476" s="33"/>
      <c r="P476" s="106" t="str">
        <f t="shared" si="89"/>
        <v/>
      </c>
      <c r="Q476" s="156"/>
      <c r="R476" s="33">
        <v>0</v>
      </c>
      <c r="S476" s="156"/>
      <c r="T476" s="156"/>
      <c r="U476" s="63" t="str">
        <f t="shared" si="86"/>
        <v/>
      </c>
      <c r="V476" s="54" t="str">
        <f t="shared" si="87"/>
        <v/>
      </c>
      <c r="W476" s="79"/>
      <c r="X476" s="104"/>
      <c r="Y476" s="116" t="str">
        <f t="shared" si="84"/>
        <v/>
      </c>
      <c r="Z476" s="62" t="str">
        <f t="shared" si="88"/>
        <v/>
      </c>
    </row>
    <row r="477" spans="1:26" s="12" customFormat="1" ht="65.099999999999994" customHeight="1" thickBot="1" x14ac:dyDescent="0.25">
      <c r="A477" s="13" t="s">
        <v>69</v>
      </c>
      <c r="B477" s="2"/>
      <c r="C477" s="2"/>
      <c r="D477" s="166" t="str">
        <f t="shared" si="85"/>
        <v xml:space="preserve"> / </v>
      </c>
      <c r="E477" s="67">
        <v>468</v>
      </c>
      <c r="F477" s="53"/>
      <c r="G477" s="54" t="str">
        <f>IF('(c) Copyricht DQS Gruppe 2024'!$XFD$3="© D Q S B IT 2020",IF(F477&lt;&gt;"",VLOOKUP(F477,TMSAETZE,2,),""),"Copyright verletzt")</f>
        <v/>
      </c>
      <c r="H477" s="13"/>
      <c r="I477" s="57" t="str">
        <f t="shared" si="79"/>
        <v/>
      </c>
      <c r="J477" s="58" t="str">
        <f t="shared" si="80"/>
        <v/>
      </c>
      <c r="K477" s="58" t="str">
        <f t="shared" si="81"/>
        <v/>
      </c>
      <c r="L477" s="58" t="str">
        <f t="shared" si="82"/>
        <v/>
      </c>
      <c r="M477" s="58" t="str">
        <f t="shared" si="83"/>
        <v/>
      </c>
      <c r="N477" s="33"/>
      <c r="O477" s="33"/>
      <c r="P477" s="106" t="str">
        <f t="shared" si="89"/>
        <v/>
      </c>
      <c r="Q477" s="156"/>
      <c r="R477" s="33">
        <v>0</v>
      </c>
      <c r="S477" s="156"/>
      <c r="T477" s="156"/>
      <c r="U477" s="63" t="str">
        <f t="shared" si="86"/>
        <v/>
      </c>
      <c r="V477" s="54" t="str">
        <f t="shared" si="87"/>
        <v/>
      </c>
      <c r="W477" s="79"/>
      <c r="X477" s="104"/>
      <c r="Y477" s="116" t="str">
        <f t="shared" si="84"/>
        <v/>
      </c>
      <c r="Z477" s="62" t="str">
        <f t="shared" si="88"/>
        <v/>
      </c>
    </row>
    <row r="478" spans="1:26" s="12" customFormat="1" ht="65.099999999999994" customHeight="1" thickBot="1" x14ac:dyDescent="0.25">
      <c r="A478" s="13" t="s">
        <v>69</v>
      </c>
      <c r="B478" s="2"/>
      <c r="C478" s="2"/>
      <c r="D478" s="166" t="str">
        <f t="shared" si="85"/>
        <v xml:space="preserve"> / </v>
      </c>
      <c r="E478" s="67">
        <v>469</v>
      </c>
      <c r="F478" s="53"/>
      <c r="G478" s="54" t="str">
        <f>IF('(c) Copyricht DQS Gruppe 2024'!$XFD$3="© D Q S B IT 2020",IF(F478&lt;&gt;"",VLOOKUP(F478,TMSAETZE,2,),""),"Copyright verletzt")</f>
        <v/>
      </c>
      <c r="H478" s="13"/>
      <c r="I478" s="57" t="str">
        <f t="shared" si="79"/>
        <v/>
      </c>
      <c r="J478" s="58" t="str">
        <f t="shared" si="80"/>
        <v/>
      </c>
      <c r="K478" s="58" t="str">
        <f t="shared" si="81"/>
        <v/>
      </c>
      <c r="L478" s="58" t="str">
        <f t="shared" si="82"/>
        <v/>
      </c>
      <c r="M478" s="58" t="str">
        <f t="shared" si="83"/>
        <v/>
      </c>
      <c r="N478" s="33"/>
      <c r="O478" s="33"/>
      <c r="P478" s="106" t="str">
        <f t="shared" si="89"/>
        <v/>
      </c>
      <c r="Q478" s="156"/>
      <c r="R478" s="33">
        <v>0</v>
      </c>
      <c r="S478" s="156"/>
      <c r="T478" s="156"/>
      <c r="U478" s="63" t="str">
        <f t="shared" si="86"/>
        <v/>
      </c>
      <c r="V478" s="54" t="str">
        <f t="shared" si="87"/>
        <v/>
      </c>
      <c r="W478" s="79"/>
      <c r="X478" s="104"/>
      <c r="Y478" s="116" t="str">
        <f t="shared" si="84"/>
        <v/>
      </c>
      <c r="Z478" s="62" t="str">
        <f t="shared" si="88"/>
        <v/>
      </c>
    </row>
    <row r="479" spans="1:26" s="12" customFormat="1" ht="65.099999999999994" customHeight="1" thickBot="1" x14ac:dyDescent="0.25">
      <c r="A479" s="13" t="s">
        <v>69</v>
      </c>
      <c r="B479" s="2"/>
      <c r="C479" s="2"/>
      <c r="D479" s="166" t="str">
        <f t="shared" si="85"/>
        <v xml:space="preserve"> / </v>
      </c>
      <c r="E479" s="67">
        <v>470</v>
      </c>
      <c r="F479" s="53"/>
      <c r="G479" s="54" t="str">
        <f>IF('(c) Copyricht DQS Gruppe 2024'!$XFD$3="© D Q S B IT 2020",IF(F479&lt;&gt;"",VLOOKUP(F479,TMSAETZE,2,),""),"Copyright verletzt")</f>
        <v/>
      </c>
      <c r="H479" s="13"/>
      <c r="I479" s="57" t="str">
        <f t="shared" si="79"/>
        <v/>
      </c>
      <c r="J479" s="58" t="str">
        <f t="shared" si="80"/>
        <v/>
      </c>
      <c r="K479" s="58" t="str">
        <f t="shared" si="81"/>
        <v/>
      </c>
      <c r="L479" s="58" t="str">
        <f t="shared" si="82"/>
        <v/>
      </c>
      <c r="M479" s="58" t="str">
        <f t="shared" si="83"/>
        <v/>
      </c>
      <c r="N479" s="33"/>
      <c r="O479" s="33"/>
      <c r="P479" s="106" t="str">
        <f t="shared" si="89"/>
        <v/>
      </c>
      <c r="Q479" s="156"/>
      <c r="R479" s="33">
        <v>0</v>
      </c>
      <c r="S479" s="156"/>
      <c r="T479" s="156"/>
      <c r="U479" s="63" t="str">
        <f t="shared" si="86"/>
        <v/>
      </c>
      <c r="V479" s="54" t="str">
        <f t="shared" si="87"/>
        <v/>
      </c>
      <c r="W479" s="79"/>
      <c r="X479" s="104"/>
      <c r="Y479" s="116" t="str">
        <f t="shared" si="84"/>
        <v/>
      </c>
      <c r="Z479" s="62" t="str">
        <f t="shared" si="88"/>
        <v/>
      </c>
    </row>
    <row r="480" spans="1:26" s="12" customFormat="1" ht="65.099999999999994" customHeight="1" thickBot="1" x14ac:dyDescent="0.25">
      <c r="A480" s="13" t="s">
        <v>69</v>
      </c>
      <c r="B480" s="2"/>
      <c r="C480" s="2"/>
      <c r="D480" s="166" t="str">
        <f t="shared" si="85"/>
        <v xml:space="preserve"> / </v>
      </c>
      <c r="E480" s="67">
        <v>471</v>
      </c>
      <c r="F480" s="53"/>
      <c r="G480" s="54" t="str">
        <f>IF('(c) Copyricht DQS Gruppe 2024'!$XFD$3="© D Q S B IT 2020",IF(F480&lt;&gt;"",VLOOKUP(F480,TMSAETZE,2,),""),"Copyright verletzt")</f>
        <v/>
      </c>
      <c r="H480" s="13"/>
      <c r="I480" s="57" t="str">
        <f t="shared" si="79"/>
        <v/>
      </c>
      <c r="J480" s="58" t="str">
        <f t="shared" si="80"/>
        <v/>
      </c>
      <c r="K480" s="58" t="str">
        <f t="shared" si="81"/>
        <v/>
      </c>
      <c r="L480" s="58" t="str">
        <f t="shared" si="82"/>
        <v/>
      </c>
      <c r="M480" s="58" t="str">
        <f t="shared" si="83"/>
        <v/>
      </c>
      <c r="N480" s="33"/>
      <c r="O480" s="33"/>
      <c r="P480" s="106" t="str">
        <f t="shared" si="89"/>
        <v/>
      </c>
      <c r="Q480" s="156"/>
      <c r="R480" s="33">
        <v>0</v>
      </c>
      <c r="S480" s="156"/>
      <c r="T480" s="156"/>
      <c r="U480" s="63" t="str">
        <f t="shared" si="86"/>
        <v/>
      </c>
      <c r="V480" s="54" t="str">
        <f t="shared" si="87"/>
        <v/>
      </c>
      <c r="W480" s="79"/>
      <c r="X480" s="104"/>
      <c r="Y480" s="116" t="str">
        <f t="shared" si="84"/>
        <v/>
      </c>
      <c r="Z480" s="62" t="str">
        <f t="shared" si="88"/>
        <v/>
      </c>
    </row>
    <row r="481" spans="1:26" s="12" customFormat="1" ht="65.099999999999994" customHeight="1" thickBot="1" x14ac:dyDescent="0.25">
      <c r="A481" s="13" t="s">
        <v>69</v>
      </c>
      <c r="B481" s="2"/>
      <c r="C481" s="2"/>
      <c r="D481" s="166" t="str">
        <f t="shared" si="85"/>
        <v xml:space="preserve"> / </v>
      </c>
      <c r="E481" s="67">
        <v>472</v>
      </c>
      <c r="F481" s="53"/>
      <c r="G481" s="54" t="str">
        <f>IF('(c) Copyricht DQS Gruppe 2024'!$XFD$3="© D Q S B IT 2020",IF(F481&lt;&gt;"",VLOOKUP(F481,TMSAETZE,2,),""),"Copyright verletzt")</f>
        <v/>
      </c>
      <c r="H481" s="13"/>
      <c r="I481" s="57" t="str">
        <f t="shared" si="79"/>
        <v/>
      </c>
      <c r="J481" s="58" t="str">
        <f t="shared" si="80"/>
        <v/>
      </c>
      <c r="K481" s="58" t="str">
        <f t="shared" si="81"/>
        <v/>
      </c>
      <c r="L481" s="58" t="str">
        <f t="shared" si="82"/>
        <v/>
      </c>
      <c r="M481" s="58" t="str">
        <f t="shared" si="83"/>
        <v/>
      </c>
      <c r="N481" s="33"/>
      <c r="O481" s="33"/>
      <c r="P481" s="106" t="str">
        <f t="shared" si="89"/>
        <v/>
      </c>
      <c r="Q481" s="156"/>
      <c r="R481" s="33">
        <v>0</v>
      </c>
      <c r="S481" s="156"/>
      <c r="T481" s="156"/>
      <c r="U481" s="63" t="str">
        <f t="shared" si="86"/>
        <v/>
      </c>
      <c r="V481" s="54" t="str">
        <f t="shared" si="87"/>
        <v/>
      </c>
      <c r="W481" s="79"/>
      <c r="X481" s="104"/>
      <c r="Y481" s="116" t="str">
        <f t="shared" si="84"/>
        <v/>
      </c>
      <c r="Z481" s="62" t="str">
        <f t="shared" si="88"/>
        <v/>
      </c>
    </row>
    <row r="482" spans="1:26" s="12" customFormat="1" ht="65.099999999999994" customHeight="1" thickBot="1" x14ac:dyDescent="0.25">
      <c r="A482" s="13" t="s">
        <v>69</v>
      </c>
      <c r="B482" s="2"/>
      <c r="C482" s="2"/>
      <c r="D482" s="166" t="str">
        <f t="shared" si="85"/>
        <v xml:space="preserve"> / </v>
      </c>
      <c r="E482" s="67">
        <v>473</v>
      </c>
      <c r="F482" s="53"/>
      <c r="G482" s="54" t="str">
        <f>IF('(c) Copyricht DQS Gruppe 2024'!$XFD$3="© D Q S B IT 2020",IF(F482&lt;&gt;"",VLOOKUP(F482,TMSAETZE,2,),""),"Copyright verletzt")</f>
        <v/>
      </c>
      <c r="H482" s="13"/>
      <c r="I482" s="57" t="str">
        <f t="shared" si="79"/>
        <v/>
      </c>
      <c r="J482" s="58" t="str">
        <f t="shared" si="80"/>
        <v/>
      </c>
      <c r="K482" s="58" t="str">
        <f t="shared" si="81"/>
        <v/>
      </c>
      <c r="L482" s="58" t="str">
        <f t="shared" si="82"/>
        <v/>
      </c>
      <c r="M482" s="58" t="str">
        <f t="shared" si="83"/>
        <v/>
      </c>
      <c r="N482" s="33"/>
      <c r="O482" s="33"/>
      <c r="P482" s="106" t="str">
        <f t="shared" si="89"/>
        <v/>
      </c>
      <c r="Q482" s="156"/>
      <c r="R482" s="33">
        <v>0</v>
      </c>
      <c r="S482" s="156"/>
      <c r="T482" s="156"/>
      <c r="U482" s="63" t="str">
        <f t="shared" si="86"/>
        <v/>
      </c>
      <c r="V482" s="54" t="str">
        <f t="shared" si="87"/>
        <v/>
      </c>
      <c r="W482" s="79"/>
      <c r="X482" s="104"/>
      <c r="Y482" s="116" t="str">
        <f t="shared" si="84"/>
        <v/>
      </c>
      <c r="Z482" s="62" t="str">
        <f t="shared" si="88"/>
        <v/>
      </c>
    </row>
    <row r="483" spans="1:26" s="12" customFormat="1" ht="65.099999999999994" customHeight="1" thickBot="1" x14ac:dyDescent="0.25">
      <c r="A483" s="13" t="s">
        <v>69</v>
      </c>
      <c r="B483" s="2"/>
      <c r="C483" s="2"/>
      <c r="D483" s="166" t="str">
        <f t="shared" si="85"/>
        <v xml:space="preserve"> / </v>
      </c>
      <c r="E483" s="67">
        <v>474</v>
      </c>
      <c r="F483" s="53"/>
      <c r="G483" s="54" t="str">
        <f>IF('(c) Copyricht DQS Gruppe 2024'!$XFD$3="© D Q S B IT 2020",IF(F483&lt;&gt;"",VLOOKUP(F483,TMSAETZE,2,),""),"Copyright verletzt")</f>
        <v/>
      </c>
      <c r="H483" s="13"/>
      <c r="I483" s="57" t="str">
        <f t="shared" si="79"/>
        <v/>
      </c>
      <c r="J483" s="58" t="str">
        <f t="shared" si="80"/>
        <v/>
      </c>
      <c r="K483" s="58" t="str">
        <f t="shared" si="81"/>
        <v/>
      </c>
      <c r="L483" s="58" t="str">
        <f t="shared" si="82"/>
        <v/>
      </c>
      <c r="M483" s="58" t="str">
        <f t="shared" si="83"/>
        <v/>
      </c>
      <c r="N483" s="33"/>
      <c r="O483" s="33"/>
      <c r="P483" s="106" t="str">
        <f t="shared" si="89"/>
        <v/>
      </c>
      <c r="Q483" s="156"/>
      <c r="R483" s="33">
        <v>0</v>
      </c>
      <c r="S483" s="156"/>
      <c r="T483" s="156"/>
      <c r="U483" s="63" t="str">
        <f t="shared" si="86"/>
        <v/>
      </c>
      <c r="V483" s="54" t="str">
        <f t="shared" si="87"/>
        <v/>
      </c>
      <c r="W483" s="79"/>
      <c r="X483" s="104"/>
      <c r="Y483" s="116" t="str">
        <f t="shared" si="84"/>
        <v/>
      </c>
      <c r="Z483" s="62" t="str">
        <f t="shared" si="88"/>
        <v/>
      </c>
    </row>
    <row r="484" spans="1:26" s="12" customFormat="1" ht="65.099999999999994" customHeight="1" thickBot="1" x14ac:dyDescent="0.25">
      <c r="A484" s="13" t="s">
        <v>69</v>
      </c>
      <c r="B484" s="2"/>
      <c r="C484" s="2"/>
      <c r="D484" s="166" t="str">
        <f t="shared" si="85"/>
        <v xml:space="preserve"> / </v>
      </c>
      <c r="E484" s="67">
        <v>475</v>
      </c>
      <c r="F484" s="53"/>
      <c r="G484" s="54" t="str">
        <f>IF('(c) Copyricht DQS Gruppe 2024'!$XFD$3="© D Q S B IT 2020",IF(F484&lt;&gt;"",VLOOKUP(F484,TMSAETZE,2,),""),"Copyright verletzt")</f>
        <v/>
      </c>
      <c r="H484" s="13"/>
      <c r="I484" s="57" t="str">
        <f t="shared" si="79"/>
        <v/>
      </c>
      <c r="J484" s="58" t="str">
        <f t="shared" si="80"/>
        <v/>
      </c>
      <c r="K484" s="58" t="str">
        <f t="shared" si="81"/>
        <v/>
      </c>
      <c r="L484" s="58" t="str">
        <f t="shared" si="82"/>
        <v/>
      </c>
      <c r="M484" s="58" t="str">
        <f t="shared" si="83"/>
        <v/>
      </c>
      <c r="N484" s="33"/>
      <c r="O484" s="33"/>
      <c r="P484" s="106" t="str">
        <f t="shared" si="89"/>
        <v/>
      </c>
      <c r="Q484" s="156"/>
      <c r="R484" s="33">
        <v>0</v>
      </c>
      <c r="S484" s="156"/>
      <c r="T484" s="156"/>
      <c r="U484" s="63" t="str">
        <f t="shared" si="86"/>
        <v/>
      </c>
      <c r="V484" s="54" t="str">
        <f t="shared" si="87"/>
        <v/>
      </c>
      <c r="W484" s="79"/>
      <c r="X484" s="104"/>
      <c r="Y484" s="116" t="str">
        <f t="shared" si="84"/>
        <v/>
      </c>
      <c r="Z484" s="62" t="str">
        <f t="shared" si="88"/>
        <v/>
      </c>
    </row>
    <row r="485" spans="1:26" s="12" customFormat="1" ht="65.099999999999994" customHeight="1" thickBot="1" x14ac:dyDescent="0.25">
      <c r="A485" s="13" t="s">
        <v>69</v>
      </c>
      <c r="B485" s="2"/>
      <c r="C485" s="2"/>
      <c r="D485" s="166" t="str">
        <f t="shared" si="85"/>
        <v xml:space="preserve"> / </v>
      </c>
      <c r="E485" s="67">
        <v>476</v>
      </c>
      <c r="F485" s="53"/>
      <c r="G485" s="54" t="str">
        <f>IF('(c) Copyricht DQS Gruppe 2024'!$XFD$3="© D Q S B IT 2020",IF(F485&lt;&gt;"",VLOOKUP(F485,TMSAETZE,2,),""),"Copyright verletzt")</f>
        <v/>
      </c>
      <c r="H485" s="13"/>
      <c r="I485" s="57" t="str">
        <f t="shared" si="79"/>
        <v/>
      </c>
      <c r="J485" s="58" t="str">
        <f t="shared" si="80"/>
        <v/>
      </c>
      <c r="K485" s="58" t="str">
        <f t="shared" si="81"/>
        <v/>
      </c>
      <c r="L485" s="58" t="str">
        <f t="shared" si="82"/>
        <v/>
      </c>
      <c r="M485" s="58" t="str">
        <f t="shared" si="83"/>
        <v/>
      </c>
      <c r="N485" s="33"/>
      <c r="O485" s="33"/>
      <c r="P485" s="106" t="str">
        <f t="shared" si="89"/>
        <v/>
      </c>
      <c r="Q485" s="156"/>
      <c r="R485" s="33">
        <v>0</v>
      </c>
      <c r="S485" s="156"/>
      <c r="T485" s="156"/>
      <c r="U485" s="63" t="str">
        <f t="shared" si="86"/>
        <v/>
      </c>
      <c r="V485" s="54" t="str">
        <f t="shared" si="87"/>
        <v/>
      </c>
      <c r="W485" s="79"/>
      <c r="X485" s="104"/>
      <c r="Y485" s="116" t="str">
        <f t="shared" si="84"/>
        <v/>
      </c>
      <c r="Z485" s="62" t="str">
        <f t="shared" si="88"/>
        <v/>
      </c>
    </row>
    <row r="486" spans="1:26" s="12" customFormat="1" ht="65.099999999999994" customHeight="1" thickBot="1" x14ac:dyDescent="0.25">
      <c r="A486" s="13" t="s">
        <v>69</v>
      </c>
      <c r="B486" s="2"/>
      <c r="C486" s="2"/>
      <c r="D486" s="166" t="str">
        <f t="shared" si="85"/>
        <v xml:space="preserve"> / </v>
      </c>
      <c r="E486" s="67">
        <v>477</v>
      </c>
      <c r="F486" s="53"/>
      <c r="G486" s="54" t="str">
        <f>IF('(c) Copyricht DQS Gruppe 2024'!$XFD$3="© D Q S B IT 2020",IF(F486&lt;&gt;"",VLOOKUP(F486,TMSAETZE,2,),""),"Copyright verletzt")</f>
        <v/>
      </c>
      <c r="H486" s="13"/>
      <c r="I486" s="57" t="str">
        <f t="shared" si="79"/>
        <v/>
      </c>
      <c r="J486" s="58" t="str">
        <f t="shared" si="80"/>
        <v/>
      </c>
      <c r="K486" s="58" t="str">
        <f t="shared" si="81"/>
        <v/>
      </c>
      <c r="L486" s="58" t="str">
        <f t="shared" si="82"/>
        <v/>
      </c>
      <c r="M486" s="58" t="str">
        <f t="shared" si="83"/>
        <v/>
      </c>
      <c r="N486" s="33"/>
      <c r="O486" s="33"/>
      <c r="P486" s="106" t="str">
        <f t="shared" si="89"/>
        <v/>
      </c>
      <c r="Q486" s="156"/>
      <c r="R486" s="33">
        <v>0</v>
      </c>
      <c r="S486" s="156"/>
      <c r="T486" s="156"/>
      <c r="U486" s="63" t="str">
        <f t="shared" si="86"/>
        <v/>
      </c>
      <c r="V486" s="54" t="str">
        <f t="shared" si="87"/>
        <v/>
      </c>
      <c r="W486" s="79"/>
      <c r="X486" s="104"/>
      <c r="Y486" s="116" t="str">
        <f t="shared" si="84"/>
        <v/>
      </c>
      <c r="Z486" s="62" t="str">
        <f t="shared" si="88"/>
        <v/>
      </c>
    </row>
    <row r="487" spans="1:26" s="12" customFormat="1" ht="65.099999999999994" customHeight="1" thickBot="1" x14ac:dyDescent="0.25">
      <c r="A487" s="13" t="s">
        <v>69</v>
      </c>
      <c r="B487" s="2"/>
      <c r="C487" s="2"/>
      <c r="D487" s="166" t="str">
        <f t="shared" si="85"/>
        <v xml:space="preserve"> / </v>
      </c>
      <c r="E487" s="67">
        <v>478</v>
      </c>
      <c r="F487" s="53"/>
      <c r="G487" s="54" t="str">
        <f>IF('(c) Copyricht DQS Gruppe 2024'!$XFD$3="© D Q S B IT 2020",IF(F487&lt;&gt;"",VLOOKUP(F487,TMSAETZE,2,),""),"Copyright verletzt")</f>
        <v/>
      </c>
      <c r="H487" s="13"/>
      <c r="I487" s="57" t="str">
        <f t="shared" si="79"/>
        <v/>
      </c>
      <c r="J487" s="58" t="str">
        <f t="shared" si="80"/>
        <v/>
      </c>
      <c r="K487" s="58" t="str">
        <f t="shared" si="81"/>
        <v/>
      </c>
      <c r="L487" s="58" t="str">
        <f t="shared" si="82"/>
        <v/>
      </c>
      <c r="M487" s="58" t="str">
        <f t="shared" si="83"/>
        <v/>
      </c>
      <c r="N487" s="33"/>
      <c r="O487" s="33"/>
      <c r="P487" s="106" t="str">
        <f t="shared" si="89"/>
        <v/>
      </c>
      <c r="Q487" s="156"/>
      <c r="R487" s="33">
        <v>0</v>
      </c>
      <c r="S487" s="156"/>
      <c r="T487" s="156"/>
      <c r="U487" s="63" t="str">
        <f t="shared" si="86"/>
        <v/>
      </c>
      <c r="V487" s="54" t="str">
        <f t="shared" si="87"/>
        <v/>
      </c>
      <c r="W487" s="79"/>
      <c r="X487" s="104"/>
      <c r="Y487" s="116" t="str">
        <f t="shared" si="84"/>
        <v/>
      </c>
      <c r="Z487" s="62" t="str">
        <f t="shared" si="88"/>
        <v/>
      </c>
    </row>
    <row r="488" spans="1:26" s="12" customFormat="1" ht="65.099999999999994" customHeight="1" thickBot="1" x14ac:dyDescent="0.25">
      <c r="A488" s="13" t="s">
        <v>69</v>
      </c>
      <c r="B488" s="2"/>
      <c r="C488" s="2"/>
      <c r="D488" s="166" t="str">
        <f t="shared" si="85"/>
        <v xml:space="preserve"> / </v>
      </c>
      <c r="E488" s="67">
        <v>479</v>
      </c>
      <c r="F488" s="53"/>
      <c r="G488" s="54" t="str">
        <f>IF('(c) Copyricht DQS Gruppe 2024'!$XFD$3="© D Q S B IT 2020",IF(F488&lt;&gt;"",VLOOKUP(F488,TMSAETZE,2,),""),"Copyright verletzt")</f>
        <v/>
      </c>
      <c r="H488" s="13"/>
      <c r="I488" s="57" t="str">
        <f t="shared" si="79"/>
        <v/>
      </c>
      <c r="J488" s="58" t="str">
        <f t="shared" si="80"/>
        <v/>
      </c>
      <c r="K488" s="58" t="str">
        <f t="shared" si="81"/>
        <v/>
      </c>
      <c r="L488" s="58" t="str">
        <f t="shared" si="82"/>
        <v/>
      </c>
      <c r="M488" s="58" t="str">
        <f t="shared" si="83"/>
        <v/>
      </c>
      <c r="N488" s="33"/>
      <c r="O488" s="33"/>
      <c r="P488" s="106" t="str">
        <f t="shared" si="89"/>
        <v/>
      </c>
      <c r="Q488" s="156"/>
      <c r="R488" s="33">
        <v>0</v>
      </c>
      <c r="S488" s="156"/>
      <c r="T488" s="156"/>
      <c r="U488" s="63" t="str">
        <f t="shared" si="86"/>
        <v/>
      </c>
      <c r="V488" s="54" t="str">
        <f t="shared" si="87"/>
        <v/>
      </c>
      <c r="W488" s="79"/>
      <c r="X488" s="104"/>
      <c r="Y488" s="116" t="str">
        <f t="shared" si="84"/>
        <v/>
      </c>
      <c r="Z488" s="62" t="str">
        <f t="shared" si="88"/>
        <v/>
      </c>
    </row>
    <row r="489" spans="1:26" s="12" customFormat="1" ht="65.099999999999994" customHeight="1" thickBot="1" x14ac:dyDescent="0.25">
      <c r="A489" s="13" t="s">
        <v>69</v>
      </c>
      <c r="B489" s="2"/>
      <c r="C489" s="2"/>
      <c r="D489" s="166" t="str">
        <f t="shared" si="85"/>
        <v xml:space="preserve"> / </v>
      </c>
      <c r="E489" s="67">
        <v>480</v>
      </c>
      <c r="F489" s="53"/>
      <c r="G489" s="54" t="str">
        <f>IF('(c) Copyricht DQS Gruppe 2024'!$XFD$3="© D Q S B IT 2020",IF(F489&lt;&gt;"",VLOOKUP(F489,TMSAETZE,2,),""),"Copyright verletzt")</f>
        <v/>
      </c>
      <c r="H489" s="13"/>
      <c r="I489" s="57" t="str">
        <f t="shared" si="79"/>
        <v/>
      </c>
      <c r="J489" s="58" t="str">
        <f t="shared" si="80"/>
        <v/>
      </c>
      <c r="K489" s="58" t="str">
        <f t="shared" si="81"/>
        <v/>
      </c>
      <c r="L489" s="58" t="str">
        <f t="shared" si="82"/>
        <v/>
      </c>
      <c r="M489" s="58" t="str">
        <f t="shared" si="83"/>
        <v/>
      </c>
      <c r="N489" s="33"/>
      <c r="O489" s="33"/>
      <c r="P489" s="106" t="str">
        <f t="shared" si="89"/>
        <v/>
      </c>
      <c r="Q489" s="156"/>
      <c r="R489" s="33">
        <v>0</v>
      </c>
      <c r="S489" s="156"/>
      <c r="T489" s="156"/>
      <c r="U489" s="63" t="str">
        <f t="shared" si="86"/>
        <v/>
      </c>
      <c r="V489" s="54" t="str">
        <f t="shared" si="87"/>
        <v/>
      </c>
      <c r="W489" s="79"/>
      <c r="X489" s="104"/>
      <c r="Y489" s="116" t="str">
        <f t="shared" si="84"/>
        <v/>
      </c>
      <c r="Z489" s="62" t="str">
        <f t="shared" si="88"/>
        <v/>
      </c>
    </row>
    <row r="490" spans="1:26" s="12" customFormat="1" ht="65.099999999999994" customHeight="1" thickBot="1" x14ac:dyDescent="0.25">
      <c r="A490" s="13" t="s">
        <v>69</v>
      </c>
      <c r="B490" s="2"/>
      <c r="C490" s="2"/>
      <c r="D490" s="166" t="str">
        <f t="shared" si="85"/>
        <v xml:space="preserve"> / </v>
      </c>
      <c r="E490" s="67">
        <v>481</v>
      </c>
      <c r="F490" s="53"/>
      <c r="G490" s="54" t="str">
        <f>IF('(c) Copyricht DQS Gruppe 2024'!$XFD$3="© D Q S B IT 2020",IF(F490&lt;&gt;"",VLOOKUP(F490,TMSAETZE,2,),""),"Copyright verletzt")</f>
        <v/>
      </c>
      <c r="H490" s="13"/>
      <c r="I490" s="57" t="str">
        <f t="shared" si="79"/>
        <v/>
      </c>
      <c r="J490" s="58" t="str">
        <f t="shared" si="80"/>
        <v/>
      </c>
      <c r="K490" s="58" t="str">
        <f t="shared" si="81"/>
        <v/>
      </c>
      <c r="L490" s="58" t="str">
        <f t="shared" si="82"/>
        <v/>
      </c>
      <c r="M490" s="58" t="str">
        <f t="shared" si="83"/>
        <v/>
      </c>
      <c r="N490" s="33"/>
      <c r="O490" s="33"/>
      <c r="P490" s="106" t="str">
        <f t="shared" si="89"/>
        <v/>
      </c>
      <c r="Q490" s="156"/>
      <c r="R490" s="33">
        <v>0</v>
      </c>
      <c r="S490" s="156"/>
      <c r="T490" s="156"/>
      <c r="U490" s="63" t="str">
        <f t="shared" si="86"/>
        <v/>
      </c>
      <c r="V490" s="54" t="str">
        <f t="shared" si="87"/>
        <v/>
      </c>
      <c r="W490" s="79"/>
      <c r="X490" s="104"/>
      <c r="Y490" s="116" t="str">
        <f t="shared" si="84"/>
        <v/>
      </c>
      <c r="Z490" s="62" t="str">
        <f t="shared" si="88"/>
        <v/>
      </c>
    </row>
    <row r="491" spans="1:26" s="12" customFormat="1" ht="65.099999999999994" customHeight="1" thickBot="1" x14ac:dyDescent="0.25">
      <c r="A491" s="13" t="s">
        <v>69</v>
      </c>
      <c r="B491" s="2"/>
      <c r="C491" s="2"/>
      <c r="D491" s="166" t="str">
        <f t="shared" si="85"/>
        <v xml:space="preserve"> / </v>
      </c>
      <c r="E491" s="67">
        <v>482</v>
      </c>
      <c r="F491" s="53"/>
      <c r="G491" s="54" t="str">
        <f>IF('(c) Copyricht DQS Gruppe 2024'!$XFD$3="© D Q S B IT 2020",IF(F491&lt;&gt;"",VLOOKUP(F491,TMSAETZE,2,),""),"Copyright verletzt")</f>
        <v/>
      </c>
      <c r="H491" s="13"/>
      <c r="I491" s="57" t="str">
        <f t="shared" si="79"/>
        <v/>
      </c>
      <c r="J491" s="58" t="str">
        <f t="shared" si="80"/>
        <v/>
      </c>
      <c r="K491" s="58" t="str">
        <f t="shared" si="81"/>
        <v/>
      </c>
      <c r="L491" s="58" t="str">
        <f t="shared" si="82"/>
        <v/>
      </c>
      <c r="M491" s="58" t="str">
        <f t="shared" si="83"/>
        <v/>
      </c>
      <c r="N491" s="33"/>
      <c r="O491" s="33"/>
      <c r="P491" s="106" t="str">
        <f t="shared" si="89"/>
        <v/>
      </c>
      <c r="Q491" s="156"/>
      <c r="R491" s="33">
        <v>0</v>
      </c>
      <c r="S491" s="156"/>
      <c r="T491" s="156"/>
      <c r="U491" s="63" t="str">
        <f t="shared" si="86"/>
        <v/>
      </c>
      <c r="V491" s="54" t="str">
        <f t="shared" si="87"/>
        <v/>
      </c>
      <c r="W491" s="79"/>
      <c r="X491" s="104"/>
      <c r="Y491" s="116" t="str">
        <f t="shared" si="84"/>
        <v/>
      </c>
      <c r="Z491" s="62" t="str">
        <f t="shared" si="88"/>
        <v/>
      </c>
    </row>
    <row r="492" spans="1:26" s="12" customFormat="1" ht="65.099999999999994" customHeight="1" thickBot="1" x14ac:dyDescent="0.25">
      <c r="A492" s="13" t="s">
        <v>69</v>
      </c>
      <c r="B492" s="2"/>
      <c r="C492" s="2"/>
      <c r="D492" s="166" t="str">
        <f t="shared" si="85"/>
        <v xml:space="preserve"> / </v>
      </c>
      <c r="E492" s="67">
        <v>483</v>
      </c>
      <c r="F492" s="53"/>
      <c r="G492" s="54" t="str">
        <f>IF('(c) Copyricht DQS Gruppe 2024'!$XFD$3="© D Q S B IT 2020",IF(F492&lt;&gt;"",VLOOKUP(F492,TMSAETZE,2,),""),"Copyright verletzt")</f>
        <v/>
      </c>
      <c r="H492" s="13"/>
      <c r="I492" s="57" t="str">
        <f t="shared" si="79"/>
        <v/>
      </c>
      <c r="J492" s="58" t="str">
        <f t="shared" si="80"/>
        <v/>
      </c>
      <c r="K492" s="58" t="str">
        <f t="shared" si="81"/>
        <v/>
      </c>
      <c r="L492" s="58" t="str">
        <f t="shared" si="82"/>
        <v/>
      </c>
      <c r="M492" s="58" t="str">
        <f t="shared" si="83"/>
        <v/>
      </c>
      <c r="N492" s="33"/>
      <c r="O492" s="33"/>
      <c r="P492" s="106" t="str">
        <f t="shared" si="89"/>
        <v/>
      </c>
      <c r="Q492" s="156"/>
      <c r="R492" s="33">
        <v>0</v>
      </c>
      <c r="S492" s="156"/>
      <c r="T492" s="156"/>
      <c r="U492" s="63" t="str">
        <f t="shared" si="86"/>
        <v/>
      </c>
      <c r="V492" s="54" t="str">
        <f t="shared" si="87"/>
        <v/>
      </c>
      <c r="W492" s="79"/>
      <c r="X492" s="104"/>
      <c r="Y492" s="116" t="str">
        <f t="shared" si="84"/>
        <v/>
      </c>
      <c r="Z492" s="62" t="str">
        <f t="shared" si="88"/>
        <v/>
      </c>
    </row>
    <row r="493" spans="1:26" s="12" customFormat="1" ht="65.099999999999994" customHeight="1" thickBot="1" x14ac:dyDescent="0.25">
      <c r="A493" s="13" t="s">
        <v>69</v>
      </c>
      <c r="B493" s="2"/>
      <c r="C493" s="2"/>
      <c r="D493" s="166" t="str">
        <f t="shared" si="85"/>
        <v xml:space="preserve"> / </v>
      </c>
      <c r="E493" s="67">
        <v>484</v>
      </c>
      <c r="F493" s="53"/>
      <c r="G493" s="54" t="str">
        <f>IF('(c) Copyricht DQS Gruppe 2024'!$XFD$3="© D Q S B IT 2020",IF(F493&lt;&gt;"",VLOOKUP(F493,TMSAETZE,2,),""),"Copyright verletzt")</f>
        <v/>
      </c>
      <c r="H493" s="13"/>
      <c r="I493" s="57" t="str">
        <f t="shared" si="79"/>
        <v/>
      </c>
      <c r="J493" s="58" t="str">
        <f t="shared" si="80"/>
        <v/>
      </c>
      <c r="K493" s="58" t="str">
        <f t="shared" si="81"/>
        <v/>
      </c>
      <c r="L493" s="58" t="str">
        <f t="shared" si="82"/>
        <v/>
      </c>
      <c r="M493" s="58" t="str">
        <f t="shared" si="83"/>
        <v/>
      </c>
      <c r="N493" s="33"/>
      <c r="O493" s="33"/>
      <c r="P493" s="106" t="str">
        <f t="shared" si="89"/>
        <v/>
      </c>
      <c r="Q493" s="156"/>
      <c r="R493" s="33">
        <v>0</v>
      </c>
      <c r="S493" s="156"/>
      <c r="T493" s="156"/>
      <c r="U493" s="63" t="str">
        <f t="shared" si="86"/>
        <v/>
      </c>
      <c r="V493" s="54" t="str">
        <f t="shared" si="87"/>
        <v/>
      </c>
      <c r="W493" s="79"/>
      <c r="X493" s="104"/>
      <c r="Y493" s="116" t="str">
        <f t="shared" si="84"/>
        <v/>
      </c>
      <c r="Z493" s="62" t="str">
        <f t="shared" si="88"/>
        <v/>
      </c>
    </row>
    <row r="494" spans="1:26" s="12" customFormat="1" ht="65.099999999999994" customHeight="1" thickBot="1" x14ac:dyDescent="0.25">
      <c r="A494" s="13" t="s">
        <v>69</v>
      </c>
      <c r="B494" s="2"/>
      <c r="C494" s="2"/>
      <c r="D494" s="166" t="str">
        <f t="shared" si="85"/>
        <v xml:space="preserve"> / </v>
      </c>
      <c r="E494" s="67">
        <v>485</v>
      </c>
      <c r="F494" s="53"/>
      <c r="G494" s="54" t="str">
        <f>IF('(c) Copyricht DQS Gruppe 2024'!$XFD$3="© D Q S B IT 2020",IF(F494&lt;&gt;"",VLOOKUP(F494,TMSAETZE,2,),""),"Copyright verletzt")</f>
        <v/>
      </c>
      <c r="H494" s="13"/>
      <c r="I494" s="57" t="str">
        <f t="shared" si="79"/>
        <v/>
      </c>
      <c r="J494" s="58" t="str">
        <f t="shared" si="80"/>
        <v/>
      </c>
      <c r="K494" s="58" t="str">
        <f t="shared" si="81"/>
        <v/>
      </c>
      <c r="L494" s="58" t="str">
        <f t="shared" si="82"/>
        <v/>
      </c>
      <c r="M494" s="58" t="str">
        <f t="shared" si="83"/>
        <v/>
      </c>
      <c r="N494" s="33"/>
      <c r="O494" s="33"/>
      <c r="P494" s="106" t="str">
        <f t="shared" si="89"/>
        <v/>
      </c>
      <c r="Q494" s="156"/>
      <c r="R494" s="33">
        <v>0</v>
      </c>
      <c r="S494" s="156"/>
      <c r="T494" s="156"/>
      <c r="U494" s="63" t="str">
        <f t="shared" si="86"/>
        <v/>
      </c>
      <c r="V494" s="54" t="str">
        <f t="shared" si="87"/>
        <v/>
      </c>
      <c r="W494" s="79"/>
      <c r="X494" s="104"/>
      <c r="Y494" s="116" t="str">
        <f t="shared" si="84"/>
        <v/>
      </c>
      <c r="Z494" s="62" t="str">
        <f t="shared" si="88"/>
        <v/>
      </c>
    </row>
    <row r="495" spans="1:26" s="12" customFormat="1" ht="65.099999999999994" customHeight="1" thickBot="1" x14ac:dyDescent="0.25">
      <c r="A495" s="13" t="s">
        <v>69</v>
      </c>
      <c r="B495" s="2"/>
      <c r="C495" s="2"/>
      <c r="D495" s="166" t="str">
        <f t="shared" si="85"/>
        <v xml:space="preserve"> / </v>
      </c>
      <c r="E495" s="67">
        <v>486</v>
      </c>
      <c r="F495" s="53"/>
      <c r="G495" s="54" t="str">
        <f>IF('(c) Copyricht DQS Gruppe 2024'!$XFD$3="© D Q S B IT 2020",IF(F495&lt;&gt;"",VLOOKUP(F495,TMSAETZE,2,),""),"Copyright verletzt")</f>
        <v/>
      </c>
      <c r="H495" s="13"/>
      <c r="I495" s="57" t="str">
        <f t="shared" si="79"/>
        <v/>
      </c>
      <c r="J495" s="58" t="str">
        <f t="shared" si="80"/>
        <v/>
      </c>
      <c r="K495" s="58" t="str">
        <f t="shared" si="81"/>
        <v/>
      </c>
      <c r="L495" s="58" t="str">
        <f t="shared" si="82"/>
        <v/>
      </c>
      <c r="M495" s="58" t="str">
        <f t="shared" si="83"/>
        <v/>
      </c>
      <c r="N495" s="33"/>
      <c r="O495" s="33"/>
      <c r="P495" s="106" t="str">
        <f t="shared" si="89"/>
        <v/>
      </c>
      <c r="Q495" s="156"/>
      <c r="R495" s="33">
        <v>0</v>
      </c>
      <c r="S495" s="156"/>
      <c r="T495" s="156"/>
      <c r="U495" s="63" t="str">
        <f t="shared" si="86"/>
        <v/>
      </c>
      <c r="V495" s="54" t="str">
        <f t="shared" si="87"/>
        <v/>
      </c>
      <c r="W495" s="79"/>
      <c r="X495" s="104"/>
      <c r="Y495" s="116" t="str">
        <f t="shared" si="84"/>
        <v/>
      </c>
      <c r="Z495" s="62" t="str">
        <f t="shared" si="88"/>
        <v/>
      </c>
    </row>
    <row r="496" spans="1:26" s="12" customFormat="1" ht="65.099999999999994" customHeight="1" thickBot="1" x14ac:dyDescent="0.25">
      <c r="A496" s="13" t="s">
        <v>69</v>
      </c>
      <c r="B496" s="2"/>
      <c r="C496" s="2"/>
      <c r="D496" s="166" t="str">
        <f t="shared" si="85"/>
        <v xml:space="preserve"> / </v>
      </c>
      <c r="E496" s="67">
        <v>487</v>
      </c>
      <c r="F496" s="53"/>
      <c r="G496" s="54" t="str">
        <f>IF('(c) Copyricht DQS Gruppe 2024'!$XFD$3="© D Q S B IT 2020",IF(F496&lt;&gt;"",VLOOKUP(F496,TMSAETZE,2,),""),"Copyright verletzt")</f>
        <v/>
      </c>
      <c r="H496" s="13"/>
      <c r="I496" s="57" t="str">
        <f t="shared" si="79"/>
        <v/>
      </c>
      <c r="J496" s="58" t="str">
        <f t="shared" si="80"/>
        <v/>
      </c>
      <c r="K496" s="58" t="str">
        <f t="shared" si="81"/>
        <v/>
      </c>
      <c r="L496" s="58" t="str">
        <f t="shared" si="82"/>
        <v/>
      </c>
      <c r="M496" s="58" t="str">
        <f t="shared" si="83"/>
        <v/>
      </c>
      <c r="N496" s="33"/>
      <c r="O496" s="33"/>
      <c r="P496" s="106" t="str">
        <f t="shared" si="89"/>
        <v/>
      </c>
      <c r="Q496" s="156"/>
      <c r="R496" s="33">
        <v>0</v>
      </c>
      <c r="S496" s="156"/>
      <c r="T496" s="156"/>
      <c r="U496" s="63" t="str">
        <f t="shared" si="86"/>
        <v/>
      </c>
      <c r="V496" s="54" t="str">
        <f t="shared" si="87"/>
        <v/>
      </c>
      <c r="W496" s="79"/>
      <c r="X496" s="104"/>
      <c r="Y496" s="116" t="str">
        <f t="shared" si="84"/>
        <v/>
      </c>
      <c r="Z496" s="62" t="str">
        <f t="shared" si="88"/>
        <v/>
      </c>
    </row>
    <row r="497" spans="1:26" s="12" customFormat="1" ht="65.099999999999994" customHeight="1" thickBot="1" x14ac:dyDescent="0.25">
      <c r="A497" s="13" t="s">
        <v>69</v>
      </c>
      <c r="B497" s="2"/>
      <c r="C497" s="2"/>
      <c r="D497" s="166" t="str">
        <f t="shared" si="85"/>
        <v xml:space="preserve"> / </v>
      </c>
      <c r="E497" s="67">
        <v>488</v>
      </c>
      <c r="F497" s="53"/>
      <c r="G497" s="54" t="str">
        <f>IF('(c) Copyricht DQS Gruppe 2024'!$XFD$3="© D Q S B IT 2020",IF(F497&lt;&gt;"",VLOOKUP(F497,TMSAETZE,2,),""),"Copyright verletzt")</f>
        <v/>
      </c>
      <c r="H497" s="13"/>
      <c r="I497" s="57" t="str">
        <f t="shared" si="79"/>
        <v/>
      </c>
      <c r="J497" s="58" t="str">
        <f t="shared" si="80"/>
        <v/>
      </c>
      <c r="K497" s="58" t="str">
        <f t="shared" si="81"/>
        <v/>
      </c>
      <c r="L497" s="58" t="str">
        <f t="shared" si="82"/>
        <v/>
      </c>
      <c r="M497" s="58" t="str">
        <f t="shared" si="83"/>
        <v/>
      </c>
      <c r="N497" s="33"/>
      <c r="O497" s="33"/>
      <c r="P497" s="106" t="str">
        <f t="shared" si="89"/>
        <v/>
      </c>
      <c r="Q497" s="156"/>
      <c r="R497" s="33">
        <v>0</v>
      </c>
      <c r="S497" s="156"/>
      <c r="T497" s="156"/>
      <c r="U497" s="63" t="str">
        <f t="shared" si="86"/>
        <v/>
      </c>
      <c r="V497" s="54" t="str">
        <f t="shared" si="87"/>
        <v/>
      </c>
      <c r="W497" s="79"/>
      <c r="X497" s="104"/>
      <c r="Y497" s="116" t="str">
        <f t="shared" si="84"/>
        <v/>
      </c>
      <c r="Z497" s="62" t="str">
        <f t="shared" si="88"/>
        <v/>
      </c>
    </row>
    <row r="498" spans="1:26" s="12" customFormat="1" ht="65.099999999999994" customHeight="1" thickBot="1" x14ac:dyDescent="0.25">
      <c r="A498" s="13" t="s">
        <v>69</v>
      </c>
      <c r="B498" s="2"/>
      <c r="C498" s="2"/>
      <c r="D498" s="166" t="str">
        <f t="shared" si="85"/>
        <v xml:space="preserve"> / </v>
      </c>
      <c r="E498" s="67">
        <v>489</v>
      </c>
      <c r="F498" s="53"/>
      <c r="G498" s="54" t="str">
        <f>IF('(c) Copyricht DQS Gruppe 2024'!$XFD$3="© D Q S B IT 2020",IF(F498&lt;&gt;"",VLOOKUP(F498,TMSAETZE,2,),""),"Copyright verletzt")</f>
        <v/>
      </c>
      <c r="H498" s="13"/>
      <c r="I498" s="57" t="str">
        <f t="shared" si="79"/>
        <v/>
      </c>
      <c r="J498" s="58" t="str">
        <f t="shared" si="80"/>
        <v/>
      </c>
      <c r="K498" s="58" t="str">
        <f t="shared" si="81"/>
        <v/>
      </c>
      <c r="L498" s="58" t="str">
        <f t="shared" si="82"/>
        <v/>
      </c>
      <c r="M498" s="58" t="str">
        <f t="shared" si="83"/>
        <v/>
      </c>
      <c r="N498" s="33"/>
      <c r="O498" s="33"/>
      <c r="P498" s="106" t="str">
        <f t="shared" si="89"/>
        <v/>
      </c>
      <c r="Q498" s="156"/>
      <c r="R498" s="33">
        <v>0</v>
      </c>
      <c r="S498" s="156"/>
      <c r="T498" s="156"/>
      <c r="U498" s="63" t="str">
        <f t="shared" si="86"/>
        <v/>
      </c>
      <c r="V498" s="54" t="str">
        <f t="shared" si="87"/>
        <v/>
      </c>
      <c r="W498" s="79"/>
      <c r="X498" s="104"/>
      <c r="Y498" s="116" t="str">
        <f t="shared" si="84"/>
        <v/>
      </c>
      <c r="Z498" s="62" t="str">
        <f t="shared" si="88"/>
        <v/>
      </c>
    </row>
    <row r="499" spans="1:26" s="12" customFormat="1" ht="65.099999999999994" customHeight="1" thickBot="1" x14ac:dyDescent="0.25">
      <c r="A499" s="13" t="s">
        <v>69</v>
      </c>
      <c r="B499" s="2"/>
      <c r="C499" s="2"/>
      <c r="D499" s="166" t="str">
        <f t="shared" si="85"/>
        <v xml:space="preserve"> / </v>
      </c>
      <c r="E499" s="67">
        <v>490</v>
      </c>
      <c r="F499" s="53"/>
      <c r="G499" s="54" t="str">
        <f>IF('(c) Copyricht DQS Gruppe 2024'!$XFD$3="© D Q S B IT 2020",IF(F499&lt;&gt;"",VLOOKUP(F499,TMSAETZE,2,),""),"Copyright verletzt")</f>
        <v/>
      </c>
      <c r="H499" s="13"/>
      <c r="I499" s="57" t="str">
        <f t="shared" si="79"/>
        <v/>
      </c>
      <c r="J499" s="58" t="str">
        <f t="shared" si="80"/>
        <v/>
      </c>
      <c r="K499" s="58" t="str">
        <f t="shared" si="81"/>
        <v/>
      </c>
      <c r="L499" s="58" t="str">
        <f t="shared" si="82"/>
        <v/>
      </c>
      <c r="M499" s="58" t="str">
        <f t="shared" si="83"/>
        <v/>
      </c>
      <c r="N499" s="33"/>
      <c r="O499" s="33"/>
      <c r="P499" s="106" t="str">
        <f t="shared" si="89"/>
        <v/>
      </c>
      <c r="Q499" s="156"/>
      <c r="R499" s="33">
        <v>0</v>
      </c>
      <c r="S499" s="156"/>
      <c r="T499" s="156"/>
      <c r="U499" s="63" t="str">
        <f t="shared" si="86"/>
        <v/>
      </c>
      <c r="V499" s="54" t="str">
        <f t="shared" si="87"/>
        <v/>
      </c>
      <c r="W499" s="79"/>
      <c r="X499" s="104"/>
      <c r="Y499" s="116" t="str">
        <f t="shared" si="84"/>
        <v/>
      </c>
      <c r="Z499" s="62" t="str">
        <f t="shared" si="88"/>
        <v/>
      </c>
    </row>
    <row r="500" spans="1:26" s="12" customFormat="1" ht="65.099999999999994" customHeight="1" thickBot="1" x14ac:dyDescent="0.25">
      <c r="A500" s="13" t="s">
        <v>69</v>
      </c>
      <c r="B500" s="2"/>
      <c r="C500" s="2"/>
      <c r="D500" s="166" t="str">
        <f t="shared" si="85"/>
        <v xml:space="preserve"> / </v>
      </c>
      <c r="E500" s="67">
        <v>491</v>
      </c>
      <c r="F500" s="53"/>
      <c r="G500" s="54" t="str">
        <f>IF('(c) Copyricht DQS Gruppe 2024'!$XFD$3="© D Q S B IT 2020",IF(F500&lt;&gt;"",VLOOKUP(F500,TMSAETZE,2,),""),"Copyright verletzt")</f>
        <v/>
      </c>
      <c r="H500" s="13"/>
      <c r="I500" s="57" t="str">
        <f t="shared" si="79"/>
        <v/>
      </c>
      <c r="J500" s="58" t="str">
        <f t="shared" si="80"/>
        <v/>
      </c>
      <c r="K500" s="58" t="str">
        <f t="shared" si="81"/>
        <v/>
      </c>
      <c r="L500" s="58" t="str">
        <f t="shared" si="82"/>
        <v/>
      </c>
      <c r="M500" s="58" t="str">
        <f t="shared" si="83"/>
        <v/>
      </c>
      <c r="N500" s="33"/>
      <c r="O500" s="33"/>
      <c r="P500" s="106" t="str">
        <f t="shared" si="89"/>
        <v/>
      </c>
      <c r="Q500" s="156"/>
      <c r="R500" s="33">
        <v>0</v>
      </c>
      <c r="S500" s="156"/>
      <c r="T500" s="156"/>
      <c r="U500" s="63" t="str">
        <f t="shared" si="86"/>
        <v/>
      </c>
      <c r="V500" s="54" t="str">
        <f t="shared" si="87"/>
        <v/>
      </c>
      <c r="W500" s="79"/>
      <c r="X500" s="104"/>
      <c r="Y500" s="116" t="str">
        <f t="shared" si="84"/>
        <v/>
      </c>
      <c r="Z500" s="62" t="str">
        <f t="shared" si="88"/>
        <v/>
      </c>
    </row>
    <row r="501" spans="1:26" s="12" customFormat="1" ht="65.099999999999994" customHeight="1" thickBot="1" x14ac:dyDescent="0.25">
      <c r="A501" s="13" t="s">
        <v>69</v>
      </c>
      <c r="B501" s="2"/>
      <c r="C501" s="2"/>
      <c r="D501" s="166" t="str">
        <f t="shared" si="85"/>
        <v xml:space="preserve"> / </v>
      </c>
      <c r="E501" s="67">
        <v>492</v>
      </c>
      <c r="F501" s="53"/>
      <c r="G501" s="54" t="str">
        <f>IF('(c) Copyricht DQS Gruppe 2024'!$XFD$3="© D Q S B IT 2020",IF(F501&lt;&gt;"",VLOOKUP(F501,TMSAETZE,2,),""),"Copyright verletzt")</f>
        <v/>
      </c>
      <c r="H501" s="13"/>
      <c r="I501" s="57" t="str">
        <f t="shared" si="79"/>
        <v/>
      </c>
      <c r="J501" s="58" t="str">
        <f t="shared" si="80"/>
        <v/>
      </c>
      <c r="K501" s="58" t="str">
        <f t="shared" si="81"/>
        <v/>
      </c>
      <c r="L501" s="58" t="str">
        <f t="shared" si="82"/>
        <v/>
      </c>
      <c r="M501" s="58" t="str">
        <f t="shared" si="83"/>
        <v/>
      </c>
      <c r="N501" s="33"/>
      <c r="O501" s="33"/>
      <c r="P501" s="106" t="str">
        <f t="shared" si="89"/>
        <v/>
      </c>
      <c r="Q501" s="156"/>
      <c r="R501" s="33">
        <v>0</v>
      </c>
      <c r="S501" s="156"/>
      <c r="T501" s="156"/>
      <c r="U501" s="63" t="str">
        <f t="shared" si="86"/>
        <v/>
      </c>
      <c r="V501" s="54" t="str">
        <f t="shared" si="87"/>
        <v/>
      </c>
      <c r="W501" s="79"/>
      <c r="X501" s="104"/>
      <c r="Y501" s="116" t="str">
        <f t="shared" si="84"/>
        <v/>
      </c>
      <c r="Z501" s="62" t="str">
        <f t="shared" si="88"/>
        <v/>
      </c>
    </row>
    <row r="502" spans="1:26" s="12" customFormat="1" ht="65.099999999999994" customHeight="1" thickBot="1" x14ac:dyDescent="0.25">
      <c r="A502" s="13" t="s">
        <v>69</v>
      </c>
      <c r="B502" s="2"/>
      <c r="C502" s="2"/>
      <c r="D502" s="166" t="str">
        <f t="shared" si="85"/>
        <v xml:space="preserve"> / </v>
      </c>
      <c r="E502" s="67">
        <v>493</v>
      </c>
      <c r="F502" s="53"/>
      <c r="G502" s="54" t="str">
        <f>IF('(c) Copyricht DQS Gruppe 2024'!$XFD$3="© D Q S B IT 2020",IF(F502&lt;&gt;"",VLOOKUP(F502,TMSAETZE,2,),""),"Copyright verletzt")</f>
        <v/>
      </c>
      <c r="H502" s="13"/>
      <c r="I502" s="57" t="str">
        <f t="shared" si="79"/>
        <v/>
      </c>
      <c r="J502" s="58" t="str">
        <f t="shared" si="80"/>
        <v/>
      </c>
      <c r="K502" s="58" t="str">
        <f t="shared" si="81"/>
        <v/>
      </c>
      <c r="L502" s="58" t="str">
        <f t="shared" si="82"/>
        <v/>
      </c>
      <c r="M502" s="58" t="str">
        <f t="shared" si="83"/>
        <v/>
      </c>
      <c r="N502" s="33"/>
      <c r="O502" s="33"/>
      <c r="P502" s="106" t="str">
        <f t="shared" si="89"/>
        <v/>
      </c>
      <c r="Q502" s="156"/>
      <c r="R502" s="33">
        <v>0</v>
      </c>
      <c r="S502" s="156"/>
      <c r="T502" s="156"/>
      <c r="U502" s="63" t="str">
        <f t="shared" si="86"/>
        <v/>
      </c>
      <c r="V502" s="54" t="str">
        <f t="shared" si="87"/>
        <v/>
      </c>
      <c r="W502" s="79"/>
      <c r="X502" s="104"/>
      <c r="Y502" s="116" t="str">
        <f t="shared" si="84"/>
        <v/>
      </c>
      <c r="Z502" s="62" t="str">
        <f t="shared" si="88"/>
        <v/>
      </c>
    </row>
    <row r="503" spans="1:26" s="12" customFormat="1" ht="65.099999999999994" customHeight="1" thickBot="1" x14ac:dyDescent="0.25">
      <c r="A503" s="13" t="s">
        <v>69</v>
      </c>
      <c r="B503" s="2"/>
      <c r="C503" s="2"/>
      <c r="D503" s="166" t="str">
        <f t="shared" si="85"/>
        <v xml:space="preserve"> / </v>
      </c>
      <c r="E503" s="67">
        <v>494</v>
      </c>
      <c r="F503" s="53"/>
      <c r="G503" s="54" t="str">
        <f>IF('(c) Copyricht DQS Gruppe 2024'!$XFD$3="© D Q S B IT 2020",IF(F503&lt;&gt;"",VLOOKUP(F503,TMSAETZE,2,),""),"Copyright verletzt")</f>
        <v/>
      </c>
      <c r="H503" s="13"/>
      <c r="I503" s="57" t="str">
        <f t="shared" si="79"/>
        <v/>
      </c>
      <c r="J503" s="58" t="str">
        <f t="shared" si="80"/>
        <v/>
      </c>
      <c r="K503" s="58" t="str">
        <f t="shared" si="81"/>
        <v/>
      </c>
      <c r="L503" s="58" t="str">
        <f t="shared" si="82"/>
        <v/>
      </c>
      <c r="M503" s="58" t="str">
        <f t="shared" si="83"/>
        <v/>
      </c>
      <c r="N503" s="33"/>
      <c r="O503" s="33"/>
      <c r="P503" s="106" t="str">
        <f t="shared" si="89"/>
        <v/>
      </c>
      <c r="Q503" s="156"/>
      <c r="R503" s="33">
        <v>0</v>
      </c>
      <c r="S503" s="156"/>
      <c r="T503" s="156"/>
      <c r="U503" s="63" t="str">
        <f t="shared" si="86"/>
        <v/>
      </c>
      <c r="V503" s="54" t="str">
        <f t="shared" si="87"/>
        <v/>
      </c>
      <c r="W503" s="79"/>
      <c r="X503" s="104"/>
      <c r="Y503" s="116" t="str">
        <f t="shared" si="84"/>
        <v/>
      </c>
      <c r="Z503" s="62" t="str">
        <f t="shared" si="88"/>
        <v/>
      </c>
    </row>
    <row r="504" spans="1:26" s="12" customFormat="1" ht="65.099999999999994" customHeight="1" thickBot="1" x14ac:dyDescent="0.25">
      <c r="A504" s="13" t="s">
        <v>69</v>
      </c>
      <c r="B504" s="2"/>
      <c r="C504" s="2"/>
      <c r="D504" s="166" t="str">
        <f t="shared" si="85"/>
        <v xml:space="preserve"> / </v>
      </c>
      <c r="E504" s="67">
        <v>495</v>
      </c>
      <c r="F504" s="53"/>
      <c r="G504" s="54" t="str">
        <f>IF('(c) Copyricht DQS Gruppe 2024'!$XFD$3="© D Q S B IT 2020",IF(F504&lt;&gt;"",VLOOKUP(F504,TMSAETZE,2,),""),"Copyright verletzt")</f>
        <v/>
      </c>
      <c r="H504" s="13"/>
      <c r="I504" s="57" t="str">
        <f t="shared" si="79"/>
        <v/>
      </c>
      <c r="J504" s="58" t="str">
        <f t="shared" si="80"/>
        <v/>
      </c>
      <c r="K504" s="58" t="str">
        <f t="shared" si="81"/>
        <v/>
      </c>
      <c r="L504" s="58" t="str">
        <f t="shared" si="82"/>
        <v/>
      </c>
      <c r="M504" s="58" t="str">
        <f t="shared" si="83"/>
        <v/>
      </c>
      <c r="N504" s="33"/>
      <c r="O504" s="33"/>
      <c r="P504" s="106" t="str">
        <f t="shared" si="89"/>
        <v/>
      </c>
      <c r="Q504" s="156"/>
      <c r="R504" s="33">
        <v>0</v>
      </c>
      <c r="S504" s="156"/>
      <c r="T504" s="156"/>
      <c r="U504" s="63" t="str">
        <f t="shared" si="86"/>
        <v/>
      </c>
      <c r="V504" s="54" t="str">
        <f t="shared" si="87"/>
        <v/>
      </c>
      <c r="W504" s="79"/>
      <c r="X504" s="104"/>
      <c r="Y504" s="116" t="str">
        <f t="shared" si="84"/>
        <v/>
      </c>
      <c r="Z504" s="62" t="str">
        <f t="shared" si="88"/>
        <v/>
      </c>
    </row>
    <row r="505" spans="1:26" s="12" customFormat="1" ht="65.099999999999994" customHeight="1" thickBot="1" x14ac:dyDescent="0.25">
      <c r="A505" s="13" t="s">
        <v>69</v>
      </c>
      <c r="B505" s="2"/>
      <c r="C505" s="2"/>
      <c r="D505" s="166" t="str">
        <f t="shared" si="85"/>
        <v xml:space="preserve"> / </v>
      </c>
      <c r="E505" s="67">
        <v>496</v>
      </c>
      <c r="F505" s="53"/>
      <c r="G505" s="54" t="str">
        <f>IF('(c) Copyricht DQS Gruppe 2024'!$XFD$3="© D Q S B IT 2020",IF(F505&lt;&gt;"",VLOOKUP(F505,TMSAETZE,2,),""),"Copyright verletzt")</f>
        <v/>
      </c>
      <c r="H505" s="13"/>
      <c r="I505" s="57" t="str">
        <f t="shared" si="79"/>
        <v/>
      </c>
      <c r="J505" s="58" t="str">
        <f t="shared" si="80"/>
        <v/>
      </c>
      <c r="K505" s="58" t="str">
        <f t="shared" si="81"/>
        <v/>
      </c>
      <c r="L505" s="58" t="str">
        <f t="shared" si="82"/>
        <v/>
      </c>
      <c r="M505" s="58" t="str">
        <f t="shared" si="83"/>
        <v/>
      </c>
      <c r="N505" s="33"/>
      <c r="O505" s="33"/>
      <c r="P505" s="106" t="str">
        <f t="shared" si="89"/>
        <v/>
      </c>
      <c r="Q505" s="156"/>
      <c r="R505" s="33">
        <v>0</v>
      </c>
      <c r="S505" s="156"/>
      <c r="T505" s="156"/>
      <c r="U505" s="63" t="str">
        <f t="shared" si="86"/>
        <v/>
      </c>
      <c r="V505" s="54" t="str">
        <f t="shared" si="87"/>
        <v/>
      </c>
      <c r="W505" s="79"/>
      <c r="X505" s="104"/>
      <c r="Y505" s="116" t="str">
        <f t="shared" si="84"/>
        <v/>
      </c>
      <c r="Z505" s="62" t="str">
        <f t="shared" si="88"/>
        <v/>
      </c>
    </row>
    <row r="506" spans="1:26" s="12" customFormat="1" ht="65.099999999999994" customHeight="1" thickBot="1" x14ac:dyDescent="0.25">
      <c r="A506" s="13" t="s">
        <v>69</v>
      </c>
      <c r="B506" s="2"/>
      <c r="C506" s="2"/>
      <c r="D506" s="166" t="str">
        <f t="shared" si="85"/>
        <v xml:space="preserve"> / </v>
      </c>
      <c r="E506" s="67">
        <v>497</v>
      </c>
      <c r="F506" s="53"/>
      <c r="G506" s="54" t="str">
        <f>IF('(c) Copyricht DQS Gruppe 2024'!$XFD$3="© D Q S B IT 2020",IF(F506&lt;&gt;"",VLOOKUP(F506,TMSAETZE,2,),""),"Copyright verletzt")</f>
        <v/>
      </c>
      <c r="H506" s="13"/>
      <c r="I506" s="57" t="str">
        <f t="shared" si="79"/>
        <v/>
      </c>
      <c r="J506" s="58" t="str">
        <f t="shared" si="80"/>
        <v/>
      </c>
      <c r="K506" s="58" t="str">
        <f t="shared" si="81"/>
        <v/>
      </c>
      <c r="L506" s="58" t="str">
        <f t="shared" si="82"/>
        <v/>
      </c>
      <c r="M506" s="58" t="str">
        <f t="shared" si="83"/>
        <v/>
      </c>
      <c r="N506" s="33"/>
      <c r="O506" s="33"/>
      <c r="P506" s="106" t="str">
        <f t="shared" si="89"/>
        <v/>
      </c>
      <c r="Q506" s="156"/>
      <c r="R506" s="33">
        <v>0</v>
      </c>
      <c r="S506" s="156"/>
      <c r="T506" s="156"/>
      <c r="U506" s="63" t="str">
        <f t="shared" si="86"/>
        <v/>
      </c>
      <c r="V506" s="54" t="str">
        <f t="shared" si="87"/>
        <v/>
      </c>
      <c r="W506" s="79"/>
      <c r="X506" s="104"/>
      <c r="Y506" s="116" t="str">
        <f t="shared" si="84"/>
        <v/>
      </c>
      <c r="Z506" s="62" t="str">
        <f t="shared" si="88"/>
        <v/>
      </c>
    </row>
    <row r="507" spans="1:26" s="12" customFormat="1" ht="65.099999999999994" customHeight="1" thickBot="1" x14ac:dyDescent="0.25">
      <c r="A507" s="13" t="s">
        <v>69</v>
      </c>
      <c r="B507" s="2"/>
      <c r="C507" s="2"/>
      <c r="D507" s="166" t="str">
        <f t="shared" si="85"/>
        <v xml:space="preserve"> / </v>
      </c>
      <c r="E507" s="67">
        <v>498</v>
      </c>
      <c r="F507" s="53"/>
      <c r="G507" s="54" t="str">
        <f>IF('(c) Copyricht DQS Gruppe 2024'!$XFD$3="© D Q S B IT 2020",IF(F507&lt;&gt;"",VLOOKUP(F507,TMSAETZE,2,),""),"Copyright verletzt")</f>
        <v/>
      </c>
      <c r="H507" s="13"/>
      <c r="I507" s="57" t="str">
        <f t="shared" si="79"/>
        <v/>
      </c>
      <c r="J507" s="58" t="str">
        <f t="shared" si="80"/>
        <v/>
      </c>
      <c r="K507" s="58" t="str">
        <f t="shared" si="81"/>
        <v/>
      </c>
      <c r="L507" s="58" t="str">
        <f t="shared" si="82"/>
        <v/>
      </c>
      <c r="M507" s="58" t="str">
        <f t="shared" si="83"/>
        <v/>
      </c>
      <c r="N507" s="33"/>
      <c r="O507" s="33"/>
      <c r="P507" s="106" t="str">
        <f t="shared" si="89"/>
        <v/>
      </c>
      <c r="Q507" s="156"/>
      <c r="R507" s="33">
        <v>0</v>
      </c>
      <c r="S507" s="156"/>
      <c r="T507" s="156"/>
      <c r="U507" s="63" t="str">
        <f t="shared" si="86"/>
        <v/>
      </c>
      <c r="V507" s="54" t="str">
        <f t="shared" si="87"/>
        <v/>
      </c>
      <c r="W507" s="79"/>
      <c r="X507" s="104"/>
      <c r="Y507" s="116" t="str">
        <f t="shared" si="84"/>
        <v/>
      </c>
      <c r="Z507" s="62" t="str">
        <f t="shared" si="88"/>
        <v/>
      </c>
    </row>
    <row r="508" spans="1:26" s="12" customFormat="1" ht="65.099999999999994" customHeight="1" thickBot="1" x14ac:dyDescent="0.25">
      <c r="A508" s="13" t="s">
        <v>69</v>
      </c>
      <c r="B508" s="2"/>
      <c r="C508" s="2"/>
      <c r="D508" s="166" t="str">
        <f t="shared" si="85"/>
        <v xml:space="preserve"> / </v>
      </c>
      <c r="E508" s="67">
        <v>499</v>
      </c>
      <c r="F508" s="53"/>
      <c r="G508" s="54" t="str">
        <f>IF('(c) Copyricht DQS Gruppe 2024'!$XFD$3="© D Q S B IT 2020",IF(F508&lt;&gt;"",VLOOKUP(F508,TMSAETZE,2,),""),"Copyright verletzt")</f>
        <v/>
      </c>
      <c r="H508" s="13"/>
      <c r="I508" s="57" t="str">
        <f t="shared" si="79"/>
        <v/>
      </c>
      <c r="J508" s="58" t="str">
        <f t="shared" si="80"/>
        <v/>
      </c>
      <c r="K508" s="58" t="str">
        <f t="shared" si="81"/>
        <v/>
      </c>
      <c r="L508" s="58" t="str">
        <f t="shared" si="82"/>
        <v/>
      </c>
      <c r="M508" s="58" t="str">
        <f t="shared" si="83"/>
        <v/>
      </c>
      <c r="N508" s="33"/>
      <c r="O508" s="33"/>
      <c r="P508" s="106" t="str">
        <f t="shared" si="89"/>
        <v/>
      </c>
      <c r="Q508" s="156"/>
      <c r="R508" s="33">
        <v>0</v>
      </c>
      <c r="S508" s="156"/>
      <c r="T508" s="156"/>
      <c r="U508" s="63" t="str">
        <f t="shared" si="86"/>
        <v/>
      </c>
      <c r="V508" s="54" t="str">
        <f t="shared" si="87"/>
        <v/>
      </c>
      <c r="W508" s="79"/>
      <c r="X508" s="104"/>
      <c r="Y508" s="116" t="str">
        <f t="shared" si="84"/>
        <v/>
      </c>
      <c r="Z508" s="62" t="str">
        <f t="shared" si="88"/>
        <v/>
      </c>
    </row>
  </sheetData>
  <sheetProtection password="B90F" sheet="1" formatCells="0" formatColumns="0" formatRows="0" deleteRows="0" sort="0" autoFilter="0"/>
  <dataConsolidate/>
  <mergeCells count="15">
    <mergeCell ref="H6:J6"/>
    <mergeCell ref="A4:B4"/>
    <mergeCell ref="E4:G4"/>
    <mergeCell ref="L4:Q4"/>
    <mergeCell ref="A5:B5"/>
    <mergeCell ref="E5:G5"/>
    <mergeCell ref="H5:I5"/>
    <mergeCell ref="L5:Q5"/>
    <mergeCell ref="A1:B1"/>
    <mergeCell ref="E1:G1"/>
    <mergeCell ref="H1:J1"/>
    <mergeCell ref="L1:Q1"/>
    <mergeCell ref="A3:B3"/>
    <mergeCell ref="E3:G3"/>
    <mergeCell ref="L3:Q3"/>
  </mergeCells>
  <conditionalFormatting sqref="Z9">
    <cfRule type="cellIs" dxfId="14" priority="6" stopIfTrue="1" operator="equal">
      <formula>"Unterschreitung"</formula>
    </cfRule>
  </conditionalFormatting>
  <conditionalFormatting sqref="Z10:Z508">
    <cfRule type="cellIs" dxfId="13" priority="5" stopIfTrue="1" operator="equal">
      <formula>"Achtung bitte in Typ 1 eintragen"</formula>
    </cfRule>
  </conditionalFormatting>
  <conditionalFormatting sqref="A10">
    <cfRule type="containsText" dxfId="12" priority="4" operator="containsText" text="Ja">
      <formula>NOT(ISERROR(SEARCH("Ja",A10)))</formula>
    </cfRule>
  </conditionalFormatting>
  <conditionalFormatting sqref="A11:A508">
    <cfRule type="containsText" dxfId="11" priority="3" operator="containsText" text="Ja">
      <formula>NOT(ISERROR(SEARCH("Ja",A11)))</formula>
    </cfRule>
  </conditionalFormatting>
  <conditionalFormatting sqref="Z10:Z508">
    <cfRule type="cellIs" dxfId="10" priority="1" operator="equal">
      <formula>"Stichprobe - Genehmigung BA"</formula>
    </cfRule>
  </conditionalFormatting>
  <dataValidations count="1">
    <dataValidation type="list" allowBlank="1" showInputMessage="1" showErrorMessage="1" sqref="A10:A508">
      <formula1>YN_1</formula1>
    </dataValidation>
  </dataValidations>
  <hyperlinks>
    <hyperlink ref="B7" location="'Erläuterungen zum Ausfüllen'!Meldegrund" display="Meldegrund"/>
    <hyperlink ref="E7" location="'Erläuterungen zum Ausfüllen'!Nummer" display="Nummer"/>
    <hyperlink ref="H7" location="'Erläuterungen zum Ausfüllen'!Fachbereich" display="Fachbereich"/>
    <hyperlink ref="G7" location="'Erläuterungen zum Ausfüllen'!A1" display="Maßnahmeziel"/>
    <hyperlink ref="R7" location="UESONST" display="UESONST"/>
    <hyperlink ref="W7" location="Teilnehmerzahl" display="Kosten je Einheit"/>
    <hyperlink ref="I7" location="'Erläuterungen zum Ausfüllen'!Fachbereich" display="Z-Nummer"/>
    <hyperlink ref="J7" location="'Erläuterungen zum Ausfüllen'!Fachbereich" display="Name"/>
    <hyperlink ref="K7" location="'Erläuterungen zum Ausfüllen'!Fachbereich" display="Straße, Hausnummer"/>
    <hyperlink ref="L7" location="'Erläuterungen zum Ausfüllen'!Fachbereich" display="PLZ"/>
    <hyperlink ref="M7" location="'Erläuterungen zum Ausfüllen'!Fachbereich" display="Ort"/>
    <hyperlink ref="O7" location="'Erläuterungen zum Ausfüllen'!Gesamtdauerwochen" display="Dauer in Wochen berufliche Bidung"/>
    <hyperlink ref="U7" location="'Erläuterungen zum Ausfüllen'!Kosten" display="Maßnahmekosten (je Teilnehmerin/Teilnehmer)"/>
    <hyperlink ref="V7" location="'Erläuterungen zum Ausfüllen'!Einstieg" display="Art des Preises"/>
    <hyperlink ref="A7" location="ABGELENHT" display="bereits ab-gelehnt ?"/>
    <hyperlink ref="N7" location="DIW" display="DIW"/>
    <hyperlink ref="C7" location="Durchführung" display="Durchführung"/>
    <hyperlink ref="F7" location="'Erläuterungen zum Ausfüllen'!A1" display="'Erläuterungen zum Ausfüllen'!A1"/>
    <hyperlink ref="S7" location="'Erläuterungen zum Ausfüllen'!A1" display="'Erläuterungen zum Ausfüllen'!A1"/>
    <hyperlink ref="T7" location="'Erläuterungen zum Ausfüllen'!A1" display="'Erläuterungen zum Ausfüllen'!A1"/>
    <hyperlink ref="X7" location="Teilnehmerzahl" display="Teilnehmerzahl"/>
    <hyperlink ref="Q7" location="'Erläuterungen zum Ausfüllen'!UE" display="Gesamtstunden "/>
  </hyperlinks>
  <pageMargins left="0.35433070866141736" right="0.35433070866141736" top="0.59055118110236227" bottom="0.62992125984251968" header="0.31496062992125984" footer="0.39370078740157483"/>
  <pageSetup paperSize="9" scale="63" fitToWidth="3" fitToHeight="250" pageOrder="overThenDown" orientation="landscape" horizontalDpi="200" verticalDpi="200" r:id="rId1"/>
  <headerFooter alignWithMargins="0">
    <oddHeader>&amp;L&amp;"Arial,Fett"&amp;16Meldedatei Maßnahmenzulassung&amp;R&amp;"Arial,Fett"&amp;14&amp;A</oddHeader>
    <oddFooter>&amp;L&amp;F&amp;CAusgabe 08/2017&amp;R&amp;P/&amp;N</oddFooter>
  </headerFooter>
  <rowBreaks count="19" manualBreakCount="19">
    <brk id="47" max="16383" man="1"/>
    <brk id="67" max="16383" man="1"/>
    <brk id="87" max="16383" man="1"/>
    <brk id="107" max="16383" man="1"/>
    <brk id="127" max="16383" man="1"/>
    <brk id="147" max="16383" man="1"/>
    <brk id="187" max="16383" man="1"/>
    <brk id="207" max="16383" man="1"/>
    <brk id="227" max="16383" man="1"/>
    <brk id="247" max="16383" man="1"/>
    <brk id="287" max="16383" man="1"/>
    <brk id="307" max="16383" man="1"/>
    <brk id="327" max="16383" man="1"/>
    <brk id="347" max="16383" man="1"/>
    <brk id="367" max="16383" man="1"/>
    <brk id="407" max="16383" man="1"/>
    <brk id="427" max="16383" man="1"/>
    <brk id="447" max="16383" man="1"/>
    <brk id="487" max="16383" man="1"/>
  </rowBreaks>
  <colBreaks count="1" manualBreakCount="1">
    <brk id="28"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'Kostensätze TM - DQS Kennziffer'!$H$2:$H$4</xm:f>
          </x14:formula1>
          <xm:sqref>B10:B508</xm:sqref>
        </x14:dataValidation>
        <x14:dataValidation type="list" allowBlank="1" showInputMessage="1" showErrorMessage="1">
          <x14:formula1>
            <xm:f>'Kostensätze TM - DQS Kennziffer'!$H$2:$H$2</xm:f>
          </x14:formula1>
          <xm:sqref>B9:D9</xm:sqref>
        </x14:dataValidation>
        <x14:dataValidation type="list" allowBlank="1" showInputMessage="1" showErrorMessage="1">
          <x14:formula1>
            <xm:f>'Kostensätze TM - DQS Kennziffer'!#REF!</xm:f>
          </x14:formula1>
          <xm:sqref>A9</xm:sqref>
        </x14:dataValidation>
        <x14:dataValidation type="list" allowBlank="1" showInputMessage="1" showErrorMessage="1">
          <x14:formula1>
            <xm:f>'Kostensätze TM - DQS Kennziffer'!$A$2:$A$8</xm:f>
          </x14:formula1>
          <xm:sqref>F9:F508</xm:sqref>
        </x14:dataValidation>
        <x14:dataValidation type="list" allowBlank="1" showInputMessage="1" showErrorMessage="1">
          <x14:formula1>
            <xm:f>'Kostensätze TM - DQS Kennziffer'!$I$2:$I$5</xm:f>
          </x14:formula1>
          <xm:sqref>C10:C508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E1048575"/>
  <sheetViews>
    <sheetView view="pageBreakPreview" topLeftCell="A12" zoomScale="120" zoomScaleNormal="100" zoomScaleSheetLayoutView="120" workbookViewId="0">
      <selection activeCell="A19" sqref="A19"/>
    </sheetView>
  </sheetViews>
  <sheetFormatPr baseColWidth="10" defaultRowHeight="12.75" x14ac:dyDescent="0.2"/>
  <cols>
    <col min="1" max="1" width="28" style="139" customWidth="1"/>
    <col min="2" max="2" width="32.7109375" style="139" customWidth="1"/>
    <col min="3" max="3" width="26.7109375" style="139" customWidth="1"/>
    <col min="4" max="4" width="82.7109375" style="139" customWidth="1"/>
    <col min="5" max="5" width="4.140625" style="139" customWidth="1"/>
    <col min="6" max="16384" width="11.42578125" style="139"/>
  </cols>
  <sheetData>
    <row r="1" spans="1:5" ht="19.5" x14ac:dyDescent="0.2">
      <c r="A1" s="134" t="s">
        <v>108</v>
      </c>
      <c r="B1" s="140"/>
    </row>
    <row r="3" spans="1:5" ht="33" customHeight="1" x14ac:dyDescent="0.2">
      <c r="A3" s="206" t="s">
        <v>160</v>
      </c>
      <c r="B3" s="206"/>
      <c r="C3" s="169" t="s">
        <v>156</v>
      </c>
      <c r="D3" s="170" t="s">
        <v>157</v>
      </c>
    </row>
    <row r="4" spans="1:5" ht="33" customHeight="1" x14ac:dyDescent="0.2">
      <c r="A4" s="172"/>
      <c r="B4" s="172"/>
      <c r="C4" s="171" t="s">
        <v>158</v>
      </c>
      <c r="D4" s="170" t="s">
        <v>159</v>
      </c>
    </row>
    <row r="5" spans="1:5" x14ac:dyDescent="0.2">
      <c r="A5" s="133" t="s">
        <v>16</v>
      </c>
      <c r="B5" s="133" t="s">
        <v>18</v>
      </c>
      <c r="C5" s="133" t="s">
        <v>13</v>
      </c>
      <c r="D5" s="133" t="s">
        <v>14</v>
      </c>
    </row>
    <row r="6" spans="1:5" ht="25.5" x14ac:dyDescent="0.2">
      <c r="A6" s="69" t="s">
        <v>68</v>
      </c>
      <c r="B6" s="73" t="s">
        <v>121</v>
      </c>
      <c r="C6" s="73" t="s">
        <v>15</v>
      </c>
      <c r="D6" s="136" t="s">
        <v>67</v>
      </c>
    </row>
    <row r="7" spans="1:5" ht="29.25" customHeight="1" x14ac:dyDescent="0.2">
      <c r="A7" s="69" t="s">
        <v>21</v>
      </c>
      <c r="B7" s="73" t="s">
        <v>22</v>
      </c>
      <c r="C7" s="73" t="s">
        <v>15</v>
      </c>
      <c r="D7" s="136" t="s">
        <v>109</v>
      </c>
    </row>
    <row r="8" spans="1:5" ht="25.5" x14ac:dyDescent="0.2">
      <c r="A8" s="69" t="s">
        <v>90</v>
      </c>
      <c r="B8" s="73" t="s">
        <v>91</v>
      </c>
      <c r="C8" s="73" t="s">
        <v>15</v>
      </c>
      <c r="D8" s="136" t="s">
        <v>110</v>
      </c>
    </row>
    <row r="9" spans="1:5" ht="255" x14ac:dyDescent="0.2">
      <c r="A9" s="69" t="s">
        <v>148</v>
      </c>
      <c r="B9" s="73" t="s">
        <v>152</v>
      </c>
      <c r="C9" s="73" t="s">
        <v>15</v>
      </c>
      <c r="D9" s="136" t="s">
        <v>153</v>
      </c>
    </row>
    <row r="10" spans="1:5" ht="38.25" x14ac:dyDescent="0.2">
      <c r="A10" s="137" t="s">
        <v>111</v>
      </c>
      <c r="B10" s="138" t="s">
        <v>19</v>
      </c>
      <c r="C10" s="138" t="s">
        <v>112</v>
      </c>
      <c r="D10" s="136" t="s">
        <v>113</v>
      </c>
    </row>
    <row r="11" spans="1:5" ht="38.25" x14ac:dyDescent="0.2">
      <c r="A11" s="69" t="s">
        <v>61</v>
      </c>
      <c r="B11" s="73" t="s">
        <v>62</v>
      </c>
      <c r="C11" s="73" t="s">
        <v>15</v>
      </c>
      <c r="D11" s="136" t="s">
        <v>114</v>
      </c>
    </row>
    <row r="12" spans="1:5" ht="54.75" customHeight="1" x14ac:dyDescent="0.2">
      <c r="A12" s="69" t="s">
        <v>63</v>
      </c>
      <c r="B12" s="73" t="s">
        <v>122</v>
      </c>
      <c r="C12" s="73" t="s">
        <v>15</v>
      </c>
      <c r="D12" s="136" t="s">
        <v>125</v>
      </c>
    </row>
    <row r="13" spans="1:5" ht="38.25" x14ac:dyDescent="0.2">
      <c r="A13" s="69" t="s">
        <v>86</v>
      </c>
      <c r="B13" s="73" t="s">
        <v>87</v>
      </c>
      <c r="C13" s="73" t="s">
        <v>15</v>
      </c>
      <c r="D13" s="136" t="s">
        <v>161</v>
      </c>
      <c r="E13" s="135"/>
    </row>
    <row r="14" spans="1:5" ht="107.25" customHeight="1" x14ac:dyDescent="0.2">
      <c r="A14" s="69" t="s">
        <v>64</v>
      </c>
      <c r="B14" s="73" t="s">
        <v>118</v>
      </c>
      <c r="C14" s="73" t="s">
        <v>15</v>
      </c>
      <c r="D14" s="136" t="s">
        <v>162</v>
      </c>
    </row>
    <row r="15" spans="1:5" ht="25.5" x14ac:dyDescent="0.2">
      <c r="A15" s="137" t="s">
        <v>119</v>
      </c>
      <c r="B15" s="138" t="s">
        <v>83</v>
      </c>
      <c r="C15" s="138" t="s">
        <v>15</v>
      </c>
      <c r="D15" s="136" t="s">
        <v>163</v>
      </c>
    </row>
    <row r="16" spans="1:5" ht="51" x14ac:dyDescent="0.2">
      <c r="A16" s="137" t="s">
        <v>120</v>
      </c>
      <c r="B16" s="138" t="s">
        <v>115</v>
      </c>
      <c r="C16" s="138" t="s">
        <v>15</v>
      </c>
      <c r="D16" s="136" t="s">
        <v>164</v>
      </c>
    </row>
    <row r="17" spans="1:5" ht="25.5" x14ac:dyDescent="0.2">
      <c r="A17" s="137" t="s">
        <v>145</v>
      </c>
      <c r="B17" s="73" t="s">
        <v>172</v>
      </c>
      <c r="C17" s="138" t="s">
        <v>15</v>
      </c>
      <c r="D17" s="136" t="s">
        <v>168</v>
      </c>
    </row>
    <row r="18" spans="1:5" ht="29.25" customHeight="1" x14ac:dyDescent="0.2">
      <c r="A18" s="137" t="s">
        <v>146</v>
      </c>
      <c r="B18" s="73" t="s">
        <v>147</v>
      </c>
      <c r="C18" s="138" t="s">
        <v>15</v>
      </c>
      <c r="D18" s="136" t="s">
        <v>167</v>
      </c>
    </row>
    <row r="19" spans="1:5" ht="51" x14ac:dyDescent="0.2">
      <c r="A19" s="137" t="s">
        <v>165</v>
      </c>
      <c r="B19" s="138" t="s">
        <v>0</v>
      </c>
      <c r="C19" s="138" t="s">
        <v>15</v>
      </c>
      <c r="D19" s="136" t="s">
        <v>166</v>
      </c>
    </row>
    <row r="20" spans="1:5" ht="51" x14ac:dyDescent="0.2">
      <c r="A20" s="137" t="s">
        <v>100</v>
      </c>
      <c r="B20" s="138" t="s">
        <v>99</v>
      </c>
      <c r="C20" s="138" t="s">
        <v>15</v>
      </c>
      <c r="D20" s="136" t="s">
        <v>173</v>
      </c>
    </row>
    <row r="21" spans="1:5" ht="54" customHeight="1" x14ac:dyDescent="0.2">
      <c r="A21" s="137" t="s">
        <v>65</v>
      </c>
      <c r="B21" s="138" t="s">
        <v>116</v>
      </c>
      <c r="C21" s="138" t="s">
        <v>112</v>
      </c>
      <c r="D21" s="136" t="s">
        <v>169</v>
      </c>
      <c r="E21" s="135"/>
    </row>
    <row r="22" spans="1:5" ht="27.75" customHeight="1" x14ac:dyDescent="0.2">
      <c r="A22" s="137" t="s">
        <v>77</v>
      </c>
      <c r="B22" s="138" t="s">
        <v>117</v>
      </c>
      <c r="C22" s="138" t="s">
        <v>112</v>
      </c>
      <c r="D22" s="136" t="s">
        <v>170</v>
      </c>
    </row>
    <row r="23" spans="1:5" ht="153" x14ac:dyDescent="0.2">
      <c r="A23" s="137" t="s">
        <v>96</v>
      </c>
      <c r="B23" s="138" t="s">
        <v>97</v>
      </c>
      <c r="C23" s="138" t="s">
        <v>15</v>
      </c>
      <c r="D23" s="136" t="s">
        <v>171</v>
      </c>
    </row>
    <row r="24" spans="1:5" x14ac:dyDescent="0.2">
      <c r="A24" s="137" t="s">
        <v>46</v>
      </c>
      <c r="B24" s="138" t="s">
        <v>127</v>
      </c>
      <c r="C24" s="138" t="s">
        <v>15</v>
      </c>
      <c r="D24" s="136" t="s">
        <v>126</v>
      </c>
      <c r="E24" s="135"/>
    </row>
    <row r="1048575" spans="4:4" x14ac:dyDescent="0.2">
      <c r="D1048575" s="141" t="s">
        <v>104</v>
      </c>
    </row>
  </sheetData>
  <sheetProtection algorithmName="SHA-512" hashValue="FnRWMRZYt5irniQp5m4gXVqvGj5tmVK2c22eMZLDokxo23PqCzUuEQfYH7jq7GtpGKj12gzcR3+fTyCzkpwqSQ==" saltValue="x8Hj7cXTsHOP9yAiUZxyEw==" spinCount="100000" sheet="1" objects="1" scenarios="1"/>
  <mergeCells count="1">
    <mergeCell ref="A3:B3"/>
  </mergeCells>
  <phoneticPr fontId="10" type="noConversion"/>
  <hyperlinks>
    <hyperlink ref="D3" r:id="rId1"/>
    <hyperlink ref="D4" r:id="rId2"/>
  </hyperlinks>
  <pageMargins left="0.35433070866141736" right="0.35433070866141736" top="0.59055118110236227" bottom="0.62992125984251968" header="0.31496062992125984" footer="0.39370078740157483"/>
  <pageSetup paperSize="9" scale="40" pageOrder="overThenDown" orientation="landscape" r:id="rId3"/>
  <headerFooter alignWithMargins="0">
    <oddHeader>&amp;L&amp;"Arial,Fett"&amp;16Meldedatei Maßnahmenzulassung&amp;R&amp;"Arial,Fett"&amp;14&amp;A</oddHeader>
    <oddFooter>&amp;L&amp;F&amp;CAusgabe 08/2017&amp;R&amp;P/&amp;N</oddFooter>
  </headerFooter>
  <drawing r:id="rId4"/>
  <legacyDrawing r:id="rId5"/>
  <oleObjects>
    <mc:AlternateContent xmlns:mc="http://schemas.openxmlformats.org/markup-compatibility/2006">
      <mc:Choice Requires="x14">
        <oleObject progId="Equation.3" shapeId="3073" r:id="rId6">
          <objectPr defaultSize="0" autoPict="0" r:id="rId7">
            <anchor moveWithCells="1" sizeWithCells="1">
              <from>
                <xdr:col>2</xdr:col>
                <xdr:colOff>1762125</xdr:colOff>
                <xdr:row>20</xdr:row>
                <xdr:rowOff>133350</xdr:rowOff>
              </from>
              <to>
                <xdr:col>3</xdr:col>
                <xdr:colOff>5343525</xdr:colOff>
                <xdr:row>20</xdr:row>
                <xdr:rowOff>133350</xdr:rowOff>
              </to>
            </anchor>
          </objectPr>
        </oleObject>
      </mc:Choice>
      <mc:Fallback>
        <oleObject progId="Equation.3" shapeId="3073" r:id="rId6"/>
      </mc:Fallback>
    </mc:AlternateContent>
    <mc:AlternateContent xmlns:mc="http://schemas.openxmlformats.org/markup-compatibility/2006">
      <mc:Choice Requires="x14">
        <oleObject progId="Equation.3" shapeId="3074" r:id="rId8">
          <objectPr defaultSize="0" autoPict="0" r:id="rId9">
            <anchor moveWithCells="1" sizeWithCells="1">
              <from>
                <xdr:col>2</xdr:col>
                <xdr:colOff>1762125</xdr:colOff>
                <xdr:row>23</xdr:row>
                <xdr:rowOff>171450</xdr:rowOff>
              </from>
              <to>
                <xdr:col>3</xdr:col>
                <xdr:colOff>5343525</xdr:colOff>
                <xdr:row>23</xdr:row>
                <xdr:rowOff>171450</xdr:rowOff>
              </to>
            </anchor>
          </objectPr>
        </oleObject>
      </mc:Choice>
      <mc:Fallback>
        <oleObject progId="Equation.3" shapeId="3074"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A28"/>
  <sheetViews>
    <sheetView showGridLines="0" showRowColHeaders="0" workbookViewId="0">
      <selection activeCell="A26" sqref="A26"/>
    </sheetView>
  </sheetViews>
  <sheetFormatPr baseColWidth="10" defaultColWidth="0" defaultRowHeight="12.75" customHeight="1" zeroHeight="1" x14ac:dyDescent="0.2"/>
  <cols>
    <col min="1" max="1" width="120.42578125" style="155" customWidth="1"/>
    <col min="2" max="16384" width="11.42578125" style="149" hidden="1"/>
  </cols>
  <sheetData>
    <row r="1" spans="1:1" ht="31.5" x14ac:dyDescent="0.2">
      <c r="A1" s="148" t="s">
        <v>128</v>
      </c>
    </row>
    <row r="2" spans="1:1" ht="15" x14ac:dyDescent="0.2">
      <c r="A2" s="150"/>
    </row>
    <row r="3" spans="1:1" ht="75" x14ac:dyDescent="0.2">
      <c r="A3" s="150" t="s">
        <v>129</v>
      </c>
    </row>
    <row r="4" spans="1:1" ht="15" x14ac:dyDescent="0.2">
      <c r="A4" s="150"/>
    </row>
    <row r="5" spans="1:1" ht="61.5" x14ac:dyDescent="0.2">
      <c r="A5" s="150" t="s">
        <v>155</v>
      </c>
    </row>
    <row r="6" spans="1:1" ht="15" x14ac:dyDescent="0.2">
      <c r="A6" s="150"/>
    </row>
    <row r="7" spans="1:1" ht="30" x14ac:dyDescent="0.2">
      <c r="A7" s="151" t="s">
        <v>130</v>
      </c>
    </row>
    <row r="8" spans="1:1" ht="30" x14ac:dyDescent="0.2">
      <c r="A8" s="151" t="s">
        <v>131</v>
      </c>
    </row>
    <row r="9" spans="1:1" ht="30" x14ac:dyDescent="0.2">
      <c r="A9" s="152" t="s">
        <v>132</v>
      </c>
    </row>
    <row r="10" spans="1:1" ht="15" x14ac:dyDescent="0.2">
      <c r="A10" s="153" t="s">
        <v>133</v>
      </c>
    </row>
    <row r="11" spans="1:1" ht="15" x14ac:dyDescent="0.2">
      <c r="A11" s="154" t="s">
        <v>134</v>
      </c>
    </row>
    <row r="12" spans="1:1" ht="15" x14ac:dyDescent="0.2">
      <c r="A12" s="154" t="s">
        <v>135</v>
      </c>
    </row>
    <row r="13" spans="1:1" ht="15" x14ac:dyDescent="0.2">
      <c r="A13" s="154" t="s">
        <v>136</v>
      </c>
    </row>
    <row r="14" spans="1:1" ht="30" x14ac:dyDescent="0.2">
      <c r="A14" s="152" t="s">
        <v>137</v>
      </c>
    </row>
    <row r="15" spans="1:1" ht="15" x14ac:dyDescent="0.2">
      <c r="A15" s="150"/>
    </row>
    <row r="16" spans="1:1" ht="45" x14ac:dyDescent="0.2">
      <c r="A16" s="150" t="s">
        <v>138</v>
      </c>
    </row>
    <row r="17" spans="1:1" ht="15" x14ac:dyDescent="0.2">
      <c r="A17" s="150"/>
    </row>
    <row r="18" spans="1:1" ht="15" x14ac:dyDescent="0.2">
      <c r="A18" s="150" t="s">
        <v>139</v>
      </c>
    </row>
    <row r="19" spans="1:1" ht="30" x14ac:dyDescent="0.2">
      <c r="A19" s="150" t="s">
        <v>140</v>
      </c>
    </row>
    <row r="20" spans="1:1" ht="45" x14ac:dyDescent="0.2">
      <c r="A20" s="150" t="s">
        <v>141</v>
      </c>
    </row>
    <row r="21" spans="1:1" ht="15" x14ac:dyDescent="0.2">
      <c r="A21" s="150"/>
    </row>
    <row r="22" spans="1:1" ht="30" x14ac:dyDescent="0.2">
      <c r="A22" s="150" t="s">
        <v>154</v>
      </c>
    </row>
    <row r="23" spans="1:1" ht="15" x14ac:dyDescent="0.2">
      <c r="A23" s="150" t="s">
        <v>142</v>
      </c>
    </row>
    <row r="24" spans="1:1" ht="45" x14ac:dyDescent="0.2">
      <c r="A24" s="150" t="s">
        <v>143</v>
      </c>
    </row>
    <row r="25" spans="1:1" ht="60" x14ac:dyDescent="0.2">
      <c r="A25" s="150" t="s">
        <v>144</v>
      </c>
    </row>
    <row r="26" spans="1:1" ht="15" x14ac:dyDescent="0.2">
      <c r="A26" s="150"/>
    </row>
    <row r="27" spans="1:1" ht="15" x14ac:dyDescent="0.2">
      <c r="A27" s="150"/>
    </row>
    <row r="28" spans="1:1" ht="15" x14ac:dyDescent="0.2">
      <c r="A28" s="150"/>
    </row>
  </sheetData>
  <sheetProtection algorithmName="SHA-512" hashValue="SWQlZjPSqSg39q/bRsoJpOs9qVpBqXTynQ8VvBbjrcqBQ4mOwck7pbprLuU8DCgXXrBHUXrLaKyx/8CQkleDwg==" saltValue="DvzHHU4XjbDlIcCYUZftuA=="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XFD14"/>
  <sheetViews>
    <sheetView showGridLines="0" zoomScaleNormal="100" zoomScaleSheetLayoutView="90" workbookViewId="0">
      <selection activeCell="B7" sqref="B7"/>
    </sheetView>
  </sheetViews>
  <sheetFormatPr baseColWidth="10" defaultColWidth="0" defaultRowHeight="20.25" x14ac:dyDescent="0.2"/>
  <cols>
    <col min="1" max="1" width="14.7109375" style="1" customWidth="1"/>
    <col min="2" max="2" width="107.5703125" style="1" customWidth="1"/>
    <col min="3" max="3" width="38.85546875" style="1" customWidth="1"/>
    <col min="4" max="4" width="31.5703125" style="76" bestFit="1" customWidth="1"/>
    <col min="5" max="5" width="33.85546875" style="1" customWidth="1"/>
    <col min="6" max="6" width="2.5703125" style="81" bestFit="1" customWidth="1"/>
    <col min="7" max="7" width="11.42578125" style="1" hidden="1" customWidth="1"/>
    <col min="8" max="8" width="11.42578125" style="83" hidden="1" customWidth="1"/>
    <col min="9" max="16384" width="0" style="1" hidden="1"/>
  </cols>
  <sheetData>
    <row r="1" spans="1:10 16384:16384" ht="32.25" customHeight="1" x14ac:dyDescent="0.2">
      <c r="A1" s="121" t="s">
        <v>35</v>
      </c>
      <c r="B1" s="122" t="s">
        <v>34</v>
      </c>
      <c r="C1" s="122" t="s">
        <v>74</v>
      </c>
      <c r="D1" s="123" t="s">
        <v>41</v>
      </c>
      <c r="E1" s="124" t="s">
        <v>82</v>
      </c>
      <c r="H1" s="161" t="s">
        <v>93</v>
      </c>
      <c r="I1" s="161"/>
      <c r="J1" s="161"/>
    </row>
    <row r="2" spans="1:10 16384:16384" ht="30.95" customHeight="1" x14ac:dyDescent="0.2">
      <c r="A2" s="117">
        <v>45111</v>
      </c>
      <c r="B2" s="3" t="s">
        <v>107</v>
      </c>
      <c r="C2" s="52" t="s">
        <v>75</v>
      </c>
      <c r="D2" s="52" t="s">
        <v>44</v>
      </c>
      <c r="E2" s="119">
        <v>53.59</v>
      </c>
      <c r="H2" s="161" t="s">
        <v>94</v>
      </c>
      <c r="I2" s="162" t="s">
        <v>149</v>
      </c>
      <c r="J2" s="161"/>
    </row>
    <row r="3" spans="1:10 16384:16384" ht="30.95" customHeight="1" x14ac:dyDescent="0.2">
      <c r="A3" s="117">
        <v>45112</v>
      </c>
      <c r="B3" s="3" t="s">
        <v>175</v>
      </c>
      <c r="C3" s="52" t="s">
        <v>75</v>
      </c>
      <c r="D3" s="52" t="s">
        <v>44</v>
      </c>
      <c r="E3" s="119">
        <v>53.59</v>
      </c>
      <c r="H3" s="161"/>
      <c r="I3" s="162"/>
      <c r="J3" s="161"/>
    </row>
    <row r="4" spans="1:10 16384:16384" ht="30.95" customHeight="1" x14ac:dyDescent="0.2">
      <c r="A4" s="118">
        <v>45113</v>
      </c>
      <c r="B4" s="109" t="s">
        <v>107</v>
      </c>
      <c r="C4" s="108" t="s">
        <v>76</v>
      </c>
      <c r="D4" s="108" t="s">
        <v>44</v>
      </c>
      <c r="E4" s="120">
        <v>9.77</v>
      </c>
      <c r="H4" s="161" t="s">
        <v>95</v>
      </c>
      <c r="I4" s="162" t="s">
        <v>150</v>
      </c>
      <c r="J4" s="161"/>
    </row>
    <row r="5" spans="1:10 16384:16384" ht="30.95" customHeight="1" x14ac:dyDescent="0.2">
      <c r="A5" s="117">
        <v>45141</v>
      </c>
      <c r="B5" s="51" t="s">
        <v>42</v>
      </c>
      <c r="C5" s="52" t="s">
        <v>75</v>
      </c>
      <c r="D5" s="52" t="s">
        <v>44</v>
      </c>
      <c r="E5" s="119">
        <v>71.95</v>
      </c>
      <c r="H5" s="161"/>
      <c r="I5" s="162" t="s">
        <v>151</v>
      </c>
      <c r="J5" s="161"/>
    </row>
    <row r="6" spans="1:10 16384:16384" ht="30.95" customHeight="1" x14ac:dyDescent="0.2">
      <c r="A6" s="118">
        <v>45143</v>
      </c>
      <c r="B6" s="107" t="s">
        <v>42</v>
      </c>
      <c r="C6" s="108" t="s">
        <v>76</v>
      </c>
      <c r="D6" s="108" t="s">
        <v>44</v>
      </c>
      <c r="E6" s="120">
        <v>13.56</v>
      </c>
      <c r="I6" s="83"/>
      <c r="J6" s="83"/>
    </row>
    <row r="7" spans="1:10 16384:16384" ht="30.95" customHeight="1" x14ac:dyDescent="0.2">
      <c r="A7" s="117">
        <v>45151</v>
      </c>
      <c r="B7" s="3" t="s">
        <v>89</v>
      </c>
      <c r="C7" s="52" t="s">
        <v>75</v>
      </c>
      <c r="D7" s="52" t="s">
        <v>44</v>
      </c>
      <c r="E7" s="119">
        <v>55.9</v>
      </c>
      <c r="I7" s="83"/>
      <c r="J7" s="83"/>
    </row>
    <row r="8" spans="1:10 16384:16384" ht="30.95" customHeight="1" x14ac:dyDescent="0.2">
      <c r="A8" s="125">
        <v>45153</v>
      </c>
      <c r="B8" s="126" t="s">
        <v>89</v>
      </c>
      <c r="C8" s="127" t="s">
        <v>76</v>
      </c>
      <c r="D8" s="127" t="s">
        <v>44</v>
      </c>
      <c r="E8" s="128">
        <v>18.32</v>
      </c>
      <c r="I8" s="83"/>
      <c r="J8" s="83"/>
      <c r="XFD8" s="105" t="s">
        <v>104</v>
      </c>
    </row>
    <row r="9" spans="1:10 16384:16384" x14ac:dyDescent="0.2">
      <c r="D9" s="82"/>
      <c r="I9" s="83"/>
      <c r="J9" s="83"/>
    </row>
    <row r="10" spans="1:10 16384:16384" x14ac:dyDescent="0.2">
      <c r="D10" s="82"/>
      <c r="I10" s="83"/>
      <c r="J10" s="83"/>
    </row>
    <row r="11" spans="1:10 16384:16384" x14ac:dyDescent="0.2">
      <c r="I11" s="83"/>
      <c r="J11" s="83"/>
    </row>
    <row r="12" spans="1:10 16384:16384" ht="19.5" customHeight="1" x14ac:dyDescent="0.2">
      <c r="I12" s="83"/>
      <c r="J12" s="83"/>
    </row>
    <row r="13" spans="1:10 16384:16384" ht="12" customHeight="1" x14ac:dyDescent="0.2"/>
    <row r="14" spans="1:10 16384:16384" x14ac:dyDescent="0.2">
      <c r="E14" s="159" t="s">
        <v>176</v>
      </c>
    </row>
  </sheetData>
  <sheetProtection password="8891" sheet="1" selectLockedCells="1" selectUnlockedCells="1"/>
  <phoneticPr fontId="10" type="noConversion"/>
  <pageMargins left="0.59055118110236227" right="0.6692913385826772" top="0.94488188976377963" bottom="0.98425196850393704" header="0.51181102362204722" footer="0.51181102362204722"/>
  <pageSetup paperSize="9" scale="60" orientation="landscape" r:id="rId1"/>
  <headerFooter alignWithMargins="0">
    <oddHeader>&amp;L&amp;"Arial,Fett"&amp;16Maßnahmezulassung AZWV Gesamt</oddHeader>
    <oddFooter>&amp;L&amp;F&amp;CAusgabe 08/2017&amp;R&amp;P/&amp;N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XFD4"/>
  <sheetViews>
    <sheetView zoomScaleNormal="100" workbookViewId="0">
      <selection activeCell="A3" sqref="A3"/>
    </sheetView>
  </sheetViews>
  <sheetFormatPr baseColWidth="10" defaultColWidth="0" defaultRowHeight="12.75" customHeight="1" zeroHeight="1" x14ac:dyDescent="0.2"/>
  <cols>
    <col min="1" max="1" width="204" style="111" customWidth="1"/>
    <col min="2" max="16383" width="10.28515625" style="111" hidden="1"/>
    <col min="16384" max="16384" width="23.85546875" style="111" hidden="1" customWidth="1"/>
  </cols>
  <sheetData>
    <row r="1" spans="1:1 16384:16384" ht="26.25" customHeight="1" x14ac:dyDescent="0.2">
      <c r="A1" s="110" t="s">
        <v>101</v>
      </c>
    </row>
    <row r="2" spans="1:1 16384:16384" ht="21.75" customHeight="1" x14ac:dyDescent="0.2">
      <c r="A2" s="110" t="s">
        <v>102</v>
      </c>
    </row>
    <row r="3" spans="1:1 16384:16384" ht="13.5" customHeight="1" x14ac:dyDescent="0.2">
      <c r="A3" s="112" t="s">
        <v>177</v>
      </c>
      <c r="XFD3" s="113" t="s">
        <v>103</v>
      </c>
    </row>
    <row r="4" spans="1:1 16384:16384" hidden="1" x14ac:dyDescent="0.2">
      <c r="A4" s="114"/>
    </row>
  </sheetData>
  <sheetProtection password="8891"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X472"/>
  <sheetViews>
    <sheetView zoomScale="75" workbookViewId="0">
      <selection activeCell="D77" sqref="D77"/>
    </sheetView>
  </sheetViews>
  <sheetFormatPr baseColWidth="10" defaultRowHeight="12.75" outlineLevelRow="1" x14ac:dyDescent="0.2"/>
  <cols>
    <col min="1" max="1" width="33" customWidth="1"/>
    <col min="2" max="2" width="26.85546875" customWidth="1"/>
    <col min="3" max="3" width="9.85546875" customWidth="1"/>
    <col min="4" max="4" width="34.5703125" customWidth="1"/>
    <col min="5" max="5" width="17.42578125" customWidth="1"/>
    <col min="6" max="6" width="45.5703125" customWidth="1"/>
    <col min="7" max="7" width="19.7109375" customWidth="1"/>
    <col min="8" max="8" width="48" customWidth="1"/>
    <col min="9" max="9" width="15" customWidth="1"/>
    <col min="10" max="10" width="54.7109375" customWidth="1"/>
    <col min="11" max="11" width="17" customWidth="1"/>
    <col min="12" max="12" width="14.140625" customWidth="1"/>
    <col min="13" max="13" width="14.85546875" customWidth="1"/>
    <col min="14" max="14" width="15" customWidth="1"/>
    <col min="15" max="15" width="12.7109375" customWidth="1"/>
    <col min="16" max="16" width="14.140625" customWidth="1"/>
    <col min="17" max="17" width="15.42578125" customWidth="1"/>
    <col min="18" max="18" width="13.28515625" customWidth="1"/>
    <col min="19" max="19" width="14.85546875" customWidth="1"/>
    <col min="20" max="20" width="12.42578125" customWidth="1"/>
  </cols>
  <sheetData>
    <row r="1" spans="1:50" s="5" customFormat="1" ht="48" customHeight="1" x14ac:dyDescent="0.2">
      <c r="A1" s="217" t="s">
        <v>71</v>
      </c>
      <c r="B1" s="217"/>
      <c r="C1" s="217"/>
      <c r="D1" s="217"/>
      <c r="E1" s="32"/>
      <c r="G1" s="6"/>
      <c r="H1" s="6"/>
      <c r="I1" s="6"/>
      <c r="J1" s="6"/>
      <c r="K1" s="6"/>
      <c r="L1" s="6"/>
      <c r="M1" s="6"/>
      <c r="N1" s="6"/>
      <c r="O1" s="6"/>
      <c r="P1" s="6"/>
      <c r="Q1" s="6"/>
      <c r="X1"/>
      <c r="AX1" s="11" t="s">
        <v>6</v>
      </c>
    </row>
    <row r="2" spans="1:50" s="7" customFormat="1" ht="27" customHeight="1" x14ac:dyDescent="0.2">
      <c r="A2" s="4" t="s">
        <v>11</v>
      </c>
      <c r="B2" s="46">
        <f>'Maßnahmen TM - Typ1'!E3</f>
        <v>0</v>
      </c>
      <c r="C2"/>
      <c r="D2" s="36"/>
      <c r="E2" s="219" t="s">
        <v>23</v>
      </c>
      <c r="F2" s="220"/>
      <c r="G2" s="207">
        <f>'Maßnahmen TM - Typ1'!L4</f>
        <v>0</v>
      </c>
      <c r="H2" s="208"/>
      <c r="X2"/>
      <c r="AX2" s="7" t="s">
        <v>7</v>
      </c>
    </row>
    <row r="3" spans="1:50" s="7" customFormat="1" ht="27" customHeight="1" x14ac:dyDescent="0.2">
      <c r="A3" s="4" t="s">
        <v>24</v>
      </c>
      <c r="B3" s="47">
        <f>'Maßnahmen TM - Typ1'!E4</f>
        <v>0</v>
      </c>
      <c r="C3"/>
      <c r="E3" s="219" t="s">
        <v>10</v>
      </c>
      <c r="F3" s="220"/>
      <c r="G3" s="207">
        <f>'Maßnahmen TM - Typ1'!L5</f>
        <v>0</v>
      </c>
      <c r="H3" s="208"/>
      <c r="X3"/>
    </row>
    <row r="4" spans="1:50" s="7" customFormat="1" ht="27" customHeight="1" x14ac:dyDescent="0.2">
      <c r="A4" s="4" t="s">
        <v>25</v>
      </c>
      <c r="B4" s="47">
        <f>'Maßnahmen TM - Typ1'!E5</f>
        <v>0</v>
      </c>
      <c r="C4"/>
      <c r="D4" s="36"/>
      <c r="F4" s="7" t="s">
        <v>26</v>
      </c>
      <c r="G4" s="209">
        <f>'Maßnahmen TM - Typ1'!J5</f>
        <v>0</v>
      </c>
      <c r="H4" s="210"/>
      <c r="X4"/>
      <c r="AX4" s="7" t="s">
        <v>8</v>
      </c>
    </row>
    <row r="5" spans="1:50" s="7" customFormat="1" ht="27" customHeight="1" x14ac:dyDescent="0.2">
      <c r="A5" s="8" t="s">
        <v>12</v>
      </c>
      <c r="B5" s="45">
        <f>'Maßnahmen TM - Typ1'!L3</f>
        <v>0</v>
      </c>
      <c r="C5"/>
      <c r="D5" s="218"/>
      <c r="E5" s="219"/>
      <c r="F5"/>
      <c r="G5"/>
      <c r="H5"/>
      <c r="I5"/>
      <c r="J5"/>
      <c r="K5"/>
      <c r="L5"/>
      <c r="M5"/>
      <c r="N5"/>
      <c r="O5" s="9"/>
      <c r="P5" s="9"/>
      <c r="Q5" s="9"/>
      <c r="R5" s="9"/>
      <c r="S5" s="10"/>
      <c r="X5"/>
      <c r="AX5" s="7" t="s">
        <v>9</v>
      </c>
    </row>
    <row r="6" spans="1:50" ht="27" customHeight="1" x14ac:dyDescent="0.2"/>
    <row r="7" spans="1:50" ht="39" x14ac:dyDescent="0.25">
      <c r="A7" s="17" t="s">
        <v>1</v>
      </c>
      <c r="B7" s="17" t="s">
        <v>70</v>
      </c>
      <c r="D7" s="18" t="b">
        <f>IF(A8&gt;0,IF(B8&gt;A8,"Fehleingabe bei Anzahl Maßnahmen",))</f>
        <v>0</v>
      </c>
      <c r="E7" s="19" t="s">
        <v>3</v>
      </c>
    </row>
    <row r="8" spans="1:50" ht="38.25" customHeight="1" x14ac:dyDescent="0.2">
      <c r="A8" s="49"/>
      <c r="B8" s="49"/>
      <c r="D8" s="31" t="b">
        <f>IF(A8&gt;0,IF(B8&gt;A8,"Anzahl muss immer gleich oder größer sein",))</f>
        <v>0</v>
      </c>
      <c r="E8" s="48">
        <f>IF(AND(0&lt;A8,6&gt;A8),VLOOKUP($B$8,$B$12:$C$16,2),IF(AND(5&lt;A8,11&gt;A8),VLOOKUP($B$8,$B$17:$C$21,2),IF(AND(10&lt;A8,16&gt;A8),VLOOKUP($B$8,$B$22:$C$26,2),IF(A8&gt;30,ROUNDUP(SQRT(A8),0),ROUNDUP((A8*0.2),0)))))</f>
        <v>0</v>
      </c>
    </row>
    <row r="9" spans="1:50" ht="32.25" customHeight="1" thickBot="1" x14ac:dyDescent="0.25"/>
    <row r="10" spans="1:50" outlineLevel="1" x14ac:dyDescent="0.2">
      <c r="A10" s="211" t="s">
        <v>4</v>
      </c>
      <c r="B10" s="213" t="s">
        <v>2</v>
      </c>
      <c r="C10" s="215" t="s">
        <v>5</v>
      </c>
    </row>
    <row r="11" spans="1:50" outlineLevel="1" x14ac:dyDescent="0.2">
      <c r="A11" s="212"/>
      <c r="B11" s="214"/>
      <c r="C11" s="216"/>
    </row>
    <row r="12" spans="1:50" ht="12.75" customHeight="1" outlineLevel="1" x14ac:dyDescent="0.2">
      <c r="A12" s="20">
        <v>1</v>
      </c>
      <c r="B12" s="14">
        <v>1</v>
      </c>
      <c r="C12" s="21">
        <v>1</v>
      </c>
    </row>
    <row r="13" spans="1:50" ht="12.75" customHeight="1" outlineLevel="1" x14ac:dyDescent="0.2">
      <c r="A13" s="20">
        <v>2</v>
      </c>
      <c r="B13" s="14">
        <v>2</v>
      </c>
      <c r="C13" s="21">
        <v>2</v>
      </c>
    </row>
    <row r="14" spans="1:50" ht="14.25" outlineLevel="1" x14ac:dyDescent="0.2">
      <c r="A14" s="20">
        <v>3</v>
      </c>
      <c r="B14" s="14">
        <v>3</v>
      </c>
      <c r="C14" s="21">
        <v>3</v>
      </c>
    </row>
    <row r="15" spans="1:50" ht="14.25" outlineLevel="1" x14ac:dyDescent="0.2">
      <c r="A15" s="20">
        <v>4</v>
      </c>
      <c r="B15" s="14">
        <v>4</v>
      </c>
      <c r="C15" s="21">
        <v>4</v>
      </c>
    </row>
    <row r="16" spans="1:50" ht="15" outlineLevel="1" thickBot="1" x14ac:dyDescent="0.25">
      <c r="A16" s="22">
        <v>5</v>
      </c>
      <c r="B16" s="23">
        <v>4</v>
      </c>
      <c r="C16" s="24">
        <v>4</v>
      </c>
    </row>
    <row r="17" spans="1:5" ht="14.25" outlineLevel="1" x14ac:dyDescent="0.2">
      <c r="A17" s="25">
        <v>6</v>
      </c>
      <c r="B17" s="26">
        <v>1</v>
      </c>
      <c r="C17" s="27">
        <v>2</v>
      </c>
    </row>
    <row r="18" spans="1:5" ht="14.25" outlineLevel="1" x14ac:dyDescent="0.2">
      <c r="A18" s="20">
        <v>7</v>
      </c>
      <c r="B18" s="14">
        <v>2</v>
      </c>
      <c r="C18" s="21">
        <v>2</v>
      </c>
    </row>
    <row r="19" spans="1:5" ht="14.25" outlineLevel="1" x14ac:dyDescent="0.2">
      <c r="A19" s="20">
        <v>8</v>
      </c>
      <c r="B19" s="14">
        <v>3</v>
      </c>
      <c r="C19" s="21">
        <v>3</v>
      </c>
    </row>
    <row r="20" spans="1:5" ht="14.25" outlineLevel="1" x14ac:dyDescent="0.2">
      <c r="A20" s="22">
        <v>9</v>
      </c>
      <c r="B20" s="23">
        <v>4</v>
      </c>
      <c r="C20" s="24">
        <v>4</v>
      </c>
    </row>
    <row r="21" spans="1:5" ht="15" outlineLevel="1" thickBot="1" x14ac:dyDescent="0.25">
      <c r="A21" s="28">
        <v>10</v>
      </c>
      <c r="B21" s="29">
        <v>4</v>
      </c>
      <c r="C21" s="30">
        <v>4</v>
      </c>
    </row>
    <row r="22" spans="1:5" ht="14.25" outlineLevel="1" x14ac:dyDescent="0.2">
      <c r="A22" s="37">
        <v>11</v>
      </c>
      <c r="B22" s="38">
        <v>1</v>
      </c>
      <c r="C22" s="39">
        <v>3</v>
      </c>
    </row>
    <row r="23" spans="1:5" ht="14.25" outlineLevel="1" x14ac:dyDescent="0.2">
      <c r="A23" s="37">
        <v>12</v>
      </c>
      <c r="B23" s="38">
        <v>2</v>
      </c>
      <c r="C23" s="39">
        <v>3</v>
      </c>
    </row>
    <row r="24" spans="1:5" ht="14.25" outlineLevel="1" x14ac:dyDescent="0.2">
      <c r="A24" s="20">
        <v>13</v>
      </c>
      <c r="B24" s="14">
        <v>3</v>
      </c>
      <c r="C24" s="21">
        <v>3</v>
      </c>
    </row>
    <row r="25" spans="1:5" ht="14.25" outlineLevel="1" x14ac:dyDescent="0.2">
      <c r="A25" s="20">
        <v>14</v>
      </c>
      <c r="B25" s="14">
        <v>4</v>
      </c>
      <c r="C25" s="21">
        <v>4</v>
      </c>
    </row>
    <row r="26" spans="1:5" ht="15" outlineLevel="1" thickBot="1" x14ac:dyDescent="0.25">
      <c r="A26" s="40">
        <v>15</v>
      </c>
      <c r="B26" s="41">
        <v>4</v>
      </c>
      <c r="C26" s="42">
        <v>4</v>
      </c>
    </row>
    <row r="28" spans="1:5" s="34" customFormat="1" x14ac:dyDescent="0.2"/>
    <row r="29" spans="1:5" s="34" customFormat="1" ht="26.25" x14ac:dyDescent="0.4">
      <c r="A29" s="71" t="s">
        <v>72</v>
      </c>
      <c r="B29" s="72"/>
      <c r="C29" s="72"/>
      <c r="D29" s="72"/>
      <c r="E29" s="72"/>
    </row>
    <row r="30" spans="1:5" s="34" customFormat="1" x14ac:dyDescent="0.2"/>
    <row r="31" spans="1:5" s="34" customFormat="1" x14ac:dyDescent="0.2"/>
    <row r="32" spans="1:5" s="34" customFormat="1" x14ac:dyDescent="0.2"/>
    <row r="33" s="34" customFormat="1" x14ac:dyDescent="0.2"/>
    <row r="34" s="34" customFormat="1" x14ac:dyDescent="0.2"/>
    <row r="35" s="34" customFormat="1" x14ac:dyDescent="0.2"/>
    <row r="36" s="34" customFormat="1" x14ac:dyDescent="0.2"/>
    <row r="37" s="34" customFormat="1" x14ac:dyDescent="0.2"/>
    <row r="38" s="34" customFormat="1" x14ac:dyDescent="0.2"/>
    <row r="39" s="34" customFormat="1" x14ac:dyDescent="0.2"/>
    <row r="40" s="34" customFormat="1" x14ac:dyDescent="0.2"/>
    <row r="41" s="34" customFormat="1" x14ac:dyDescent="0.2"/>
    <row r="42" s="34" customFormat="1" x14ac:dyDescent="0.2"/>
    <row r="43" s="34" customFormat="1" x14ac:dyDescent="0.2"/>
    <row r="44" s="34" customFormat="1" x14ac:dyDescent="0.2"/>
    <row r="45" s="34" customFormat="1" x14ac:dyDescent="0.2"/>
    <row r="46" s="34" customFormat="1" x14ac:dyDescent="0.2"/>
    <row r="47" s="34" customFormat="1" x14ac:dyDescent="0.2"/>
    <row r="48" s="34" customFormat="1" x14ac:dyDescent="0.2"/>
    <row r="49" s="34" customFormat="1" x14ac:dyDescent="0.2"/>
    <row r="50" s="34" customFormat="1" x14ac:dyDescent="0.2"/>
    <row r="51" s="34" customFormat="1" x14ac:dyDescent="0.2"/>
    <row r="52" s="34" customFormat="1" x14ac:dyDescent="0.2"/>
    <row r="53" s="34" customFormat="1" x14ac:dyDescent="0.2"/>
    <row r="54" s="34" customFormat="1" x14ac:dyDescent="0.2"/>
    <row r="55" s="34" customFormat="1" x14ac:dyDescent="0.2"/>
    <row r="56" s="34" customFormat="1" x14ac:dyDescent="0.2"/>
    <row r="57" s="34" customFormat="1" x14ac:dyDescent="0.2"/>
    <row r="58" s="34" customFormat="1" x14ac:dyDescent="0.2"/>
    <row r="59" s="34" customFormat="1" x14ac:dyDescent="0.2"/>
    <row r="60" s="34" customFormat="1" x14ac:dyDescent="0.2"/>
    <row r="61" s="34" customFormat="1" x14ac:dyDescent="0.2"/>
    <row r="62" s="34" customFormat="1" x14ac:dyDescent="0.2"/>
    <row r="63" s="34" customFormat="1" x14ac:dyDescent="0.2"/>
    <row r="64" s="34" customFormat="1" x14ac:dyDescent="0.2"/>
    <row r="65" s="34" customFormat="1" x14ac:dyDescent="0.2"/>
    <row r="66" s="34" customFormat="1" x14ac:dyDescent="0.2"/>
    <row r="67" s="34" customFormat="1" x14ac:dyDescent="0.2"/>
    <row r="68" s="34" customFormat="1" x14ac:dyDescent="0.2"/>
    <row r="69" s="34" customFormat="1" x14ac:dyDescent="0.2"/>
    <row r="70" s="34" customFormat="1" x14ac:dyDescent="0.2"/>
    <row r="71" s="34" customFormat="1" x14ac:dyDescent="0.2"/>
    <row r="72" s="34" customFormat="1" x14ac:dyDescent="0.2"/>
    <row r="73" s="34" customFormat="1" x14ac:dyDescent="0.2"/>
    <row r="74" s="34" customFormat="1" x14ac:dyDescent="0.2"/>
    <row r="75" s="34" customFormat="1" x14ac:dyDescent="0.2"/>
    <row r="76" s="34" customFormat="1" x14ac:dyDescent="0.2"/>
    <row r="77" s="34" customFormat="1" x14ac:dyDescent="0.2"/>
    <row r="78" s="34" customFormat="1" x14ac:dyDescent="0.2"/>
    <row r="79" s="34" customFormat="1" x14ac:dyDescent="0.2"/>
    <row r="80" s="34" customFormat="1" x14ac:dyDescent="0.2"/>
    <row r="81" s="34" customFormat="1" x14ac:dyDescent="0.2"/>
    <row r="82" s="34" customFormat="1" x14ac:dyDescent="0.2"/>
    <row r="83" s="34" customFormat="1" x14ac:dyDescent="0.2"/>
    <row r="84" s="34" customFormat="1" x14ac:dyDescent="0.2"/>
    <row r="85" s="34" customFormat="1" x14ac:dyDescent="0.2"/>
    <row r="86" s="34" customFormat="1" x14ac:dyDescent="0.2"/>
    <row r="87" s="34" customFormat="1" x14ac:dyDescent="0.2"/>
    <row r="88" s="34" customFormat="1" x14ac:dyDescent="0.2"/>
    <row r="89" s="34" customFormat="1" x14ac:dyDescent="0.2"/>
    <row r="90" s="34" customFormat="1" x14ac:dyDescent="0.2"/>
    <row r="91" s="34" customFormat="1" x14ac:dyDescent="0.2"/>
    <row r="92" s="34" customFormat="1" x14ac:dyDescent="0.2"/>
    <row r="93" s="34" customFormat="1" x14ac:dyDescent="0.2"/>
    <row r="94" s="34" customFormat="1" x14ac:dyDescent="0.2"/>
    <row r="95" s="34" customFormat="1" x14ac:dyDescent="0.2"/>
    <row r="96" s="34" customFormat="1" x14ac:dyDescent="0.2"/>
    <row r="97" s="34" customFormat="1" x14ac:dyDescent="0.2"/>
    <row r="98" s="34" customFormat="1" x14ac:dyDescent="0.2"/>
    <row r="99" s="34" customFormat="1" x14ac:dyDescent="0.2"/>
    <row r="100" s="34" customFormat="1" x14ac:dyDescent="0.2"/>
    <row r="101" s="34" customFormat="1" x14ac:dyDescent="0.2"/>
    <row r="102" s="34" customFormat="1" x14ac:dyDescent="0.2"/>
    <row r="103" s="34" customFormat="1" x14ac:dyDescent="0.2"/>
    <row r="104" s="34" customFormat="1" x14ac:dyDescent="0.2"/>
    <row r="105" s="34" customFormat="1" x14ac:dyDescent="0.2"/>
    <row r="106" s="34" customFormat="1" x14ac:dyDescent="0.2"/>
    <row r="107" s="34" customFormat="1" x14ac:dyDescent="0.2"/>
    <row r="108" s="34" customFormat="1" x14ac:dyDescent="0.2"/>
    <row r="109" s="34" customFormat="1" x14ac:dyDescent="0.2"/>
    <row r="110" s="34" customFormat="1" x14ac:dyDescent="0.2"/>
    <row r="111" s="34" customFormat="1" x14ac:dyDescent="0.2"/>
    <row r="112" s="34" customFormat="1" x14ac:dyDescent="0.2"/>
    <row r="113" s="34" customFormat="1" x14ac:dyDescent="0.2"/>
    <row r="114" s="34" customFormat="1" x14ac:dyDescent="0.2"/>
    <row r="115" s="34" customFormat="1" x14ac:dyDescent="0.2"/>
    <row r="116" s="34" customFormat="1" x14ac:dyDescent="0.2"/>
    <row r="117" s="34" customFormat="1" x14ac:dyDescent="0.2"/>
    <row r="118" s="34" customFormat="1" x14ac:dyDescent="0.2"/>
    <row r="119" s="34" customFormat="1" x14ac:dyDescent="0.2"/>
    <row r="120" s="34" customFormat="1" x14ac:dyDescent="0.2"/>
    <row r="121" s="34" customFormat="1" x14ac:dyDescent="0.2"/>
    <row r="122" s="34" customFormat="1" x14ac:dyDescent="0.2"/>
    <row r="123" s="34" customFormat="1" x14ac:dyDescent="0.2"/>
    <row r="124" s="34" customFormat="1" x14ac:dyDescent="0.2"/>
    <row r="125" s="34" customFormat="1" x14ac:dyDescent="0.2"/>
    <row r="126" s="34" customFormat="1" x14ac:dyDescent="0.2"/>
    <row r="127" s="34" customFormat="1" x14ac:dyDescent="0.2"/>
    <row r="128" s="34" customFormat="1" x14ac:dyDescent="0.2"/>
    <row r="129" s="34" customFormat="1" x14ac:dyDescent="0.2"/>
    <row r="130" s="34" customFormat="1" x14ac:dyDescent="0.2"/>
    <row r="131" s="34" customFormat="1" x14ac:dyDescent="0.2"/>
    <row r="132" s="34" customFormat="1" x14ac:dyDescent="0.2"/>
    <row r="133" s="34" customFormat="1" x14ac:dyDescent="0.2"/>
    <row r="134" s="34" customFormat="1" x14ac:dyDescent="0.2"/>
    <row r="135" s="34" customFormat="1" x14ac:dyDescent="0.2"/>
    <row r="136" s="34" customFormat="1" x14ac:dyDescent="0.2"/>
    <row r="137" s="34" customFormat="1" x14ac:dyDescent="0.2"/>
    <row r="138" s="34" customFormat="1" x14ac:dyDescent="0.2"/>
    <row r="139" s="34" customFormat="1" x14ac:dyDescent="0.2"/>
    <row r="140" s="34" customFormat="1" x14ac:dyDescent="0.2"/>
    <row r="141" s="34" customFormat="1" x14ac:dyDescent="0.2"/>
    <row r="142" s="34" customFormat="1" x14ac:dyDescent="0.2"/>
    <row r="143" s="34" customFormat="1" x14ac:dyDescent="0.2"/>
    <row r="144" s="34" customFormat="1" x14ac:dyDescent="0.2"/>
    <row r="145" s="34" customFormat="1" x14ac:dyDescent="0.2"/>
    <row r="146" s="34" customFormat="1" x14ac:dyDescent="0.2"/>
    <row r="147" s="34" customFormat="1" x14ac:dyDescent="0.2"/>
    <row r="148" s="34" customFormat="1" x14ac:dyDescent="0.2"/>
    <row r="149" s="34" customFormat="1" x14ac:dyDescent="0.2"/>
    <row r="150" s="34" customFormat="1" x14ac:dyDescent="0.2"/>
    <row r="151" s="34" customFormat="1" x14ac:dyDescent="0.2"/>
    <row r="152" s="34" customFormat="1" x14ac:dyDescent="0.2"/>
    <row r="153" s="34" customFormat="1" x14ac:dyDescent="0.2"/>
    <row r="154" s="34" customFormat="1" x14ac:dyDescent="0.2"/>
    <row r="155" s="34" customFormat="1" x14ac:dyDescent="0.2"/>
    <row r="156" s="34" customFormat="1" x14ac:dyDescent="0.2"/>
    <row r="157" s="34" customFormat="1" x14ac:dyDescent="0.2"/>
    <row r="158" s="34" customFormat="1" x14ac:dyDescent="0.2"/>
    <row r="159" s="34" customFormat="1" x14ac:dyDescent="0.2"/>
    <row r="160" s="34" customFormat="1" x14ac:dyDescent="0.2"/>
    <row r="161" s="34" customFormat="1" x14ac:dyDescent="0.2"/>
    <row r="162" s="34" customFormat="1" x14ac:dyDescent="0.2"/>
    <row r="163" s="34" customFormat="1" x14ac:dyDescent="0.2"/>
    <row r="164" s="34" customFormat="1" x14ac:dyDescent="0.2"/>
    <row r="165" s="34" customFormat="1" x14ac:dyDescent="0.2"/>
    <row r="166" s="34" customFormat="1" x14ac:dyDescent="0.2"/>
    <row r="167" s="34" customFormat="1" x14ac:dyDescent="0.2"/>
    <row r="168" s="34" customFormat="1" x14ac:dyDescent="0.2"/>
    <row r="169" s="34" customFormat="1" x14ac:dyDescent="0.2"/>
    <row r="170" s="34" customFormat="1" x14ac:dyDescent="0.2"/>
    <row r="171" s="34" customFormat="1" x14ac:dyDescent="0.2"/>
    <row r="172" s="34" customFormat="1" x14ac:dyDescent="0.2"/>
    <row r="173" s="34" customFormat="1" x14ac:dyDescent="0.2"/>
    <row r="174" s="34" customFormat="1" x14ac:dyDescent="0.2"/>
    <row r="175" s="34" customFormat="1" x14ac:dyDescent="0.2"/>
    <row r="176" s="34" customFormat="1" x14ac:dyDescent="0.2"/>
    <row r="177" s="34" customFormat="1" x14ac:dyDescent="0.2"/>
    <row r="178" s="34" customFormat="1" x14ac:dyDescent="0.2"/>
    <row r="179" s="34" customFormat="1" x14ac:dyDescent="0.2"/>
    <row r="180" s="34" customFormat="1" x14ac:dyDescent="0.2"/>
    <row r="181" s="34" customFormat="1" x14ac:dyDescent="0.2"/>
    <row r="182" s="34" customFormat="1" x14ac:dyDescent="0.2"/>
    <row r="183" s="34" customFormat="1" x14ac:dyDescent="0.2"/>
    <row r="184" s="34" customFormat="1" x14ac:dyDescent="0.2"/>
    <row r="185" s="34" customFormat="1" x14ac:dyDescent="0.2"/>
    <row r="186" s="34" customFormat="1" x14ac:dyDescent="0.2"/>
    <row r="187" s="34" customFormat="1" x14ac:dyDescent="0.2"/>
    <row r="188" s="34" customFormat="1" x14ac:dyDescent="0.2"/>
    <row r="189" s="34" customFormat="1" x14ac:dyDescent="0.2"/>
    <row r="190" s="34" customFormat="1" x14ac:dyDescent="0.2"/>
    <row r="191" s="34" customFormat="1" x14ac:dyDescent="0.2"/>
    <row r="192" s="34" customFormat="1" x14ac:dyDescent="0.2"/>
    <row r="193" s="34" customFormat="1" x14ac:dyDescent="0.2"/>
    <row r="194" s="34" customFormat="1" x14ac:dyDescent="0.2"/>
    <row r="195" s="34" customFormat="1" x14ac:dyDescent="0.2"/>
    <row r="196" s="34" customFormat="1" x14ac:dyDescent="0.2"/>
    <row r="197" s="34" customFormat="1" x14ac:dyDescent="0.2"/>
    <row r="198" s="34" customFormat="1" x14ac:dyDescent="0.2"/>
    <row r="199" s="34" customFormat="1" x14ac:dyDescent="0.2"/>
    <row r="200" s="34" customFormat="1" x14ac:dyDescent="0.2"/>
    <row r="201" s="34" customFormat="1" x14ac:dyDescent="0.2"/>
    <row r="202" s="34" customFormat="1" x14ac:dyDescent="0.2"/>
    <row r="203" s="34" customFormat="1" x14ac:dyDescent="0.2"/>
    <row r="204" s="34" customFormat="1" x14ac:dyDescent="0.2"/>
    <row r="205" s="34" customFormat="1" x14ac:dyDescent="0.2"/>
    <row r="206" s="34" customFormat="1" x14ac:dyDescent="0.2"/>
    <row r="207" s="34" customFormat="1" x14ac:dyDescent="0.2"/>
    <row r="208" s="34" customFormat="1" x14ac:dyDescent="0.2"/>
    <row r="209" s="34" customFormat="1" x14ac:dyDescent="0.2"/>
    <row r="210" s="34" customFormat="1" x14ac:dyDescent="0.2"/>
    <row r="211" s="34" customFormat="1" x14ac:dyDescent="0.2"/>
    <row r="212" s="34" customFormat="1" x14ac:dyDescent="0.2"/>
    <row r="213" s="34" customFormat="1" x14ac:dyDescent="0.2"/>
    <row r="214" s="34" customFormat="1" x14ac:dyDescent="0.2"/>
    <row r="215" s="34" customFormat="1" x14ac:dyDescent="0.2"/>
    <row r="216" s="34" customFormat="1" x14ac:dyDescent="0.2"/>
    <row r="217" s="34" customFormat="1" x14ac:dyDescent="0.2"/>
    <row r="218" s="34" customFormat="1" x14ac:dyDescent="0.2"/>
    <row r="219" s="34" customFormat="1" x14ac:dyDescent="0.2"/>
    <row r="220" s="34" customFormat="1" x14ac:dyDescent="0.2"/>
    <row r="221" s="34" customFormat="1" x14ac:dyDescent="0.2"/>
    <row r="222" s="34" customFormat="1" x14ac:dyDescent="0.2"/>
    <row r="223" s="34" customFormat="1" x14ac:dyDescent="0.2"/>
    <row r="224" s="34" customFormat="1" x14ac:dyDescent="0.2"/>
    <row r="225" s="34" customFormat="1" x14ac:dyDescent="0.2"/>
    <row r="226" s="34" customFormat="1" x14ac:dyDescent="0.2"/>
    <row r="227" s="34" customFormat="1" x14ac:dyDescent="0.2"/>
    <row r="228" s="34" customFormat="1" x14ac:dyDescent="0.2"/>
    <row r="229" s="34" customFormat="1" x14ac:dyDescent="0.2"/>
    <row r="230" s="34" customFormat="1" x14ac:dyDescent="0.2"/>
    <row r="231" s="34" customFormat="1" x14ac:dyDescent="0.2"/>
    <row r="232" s="34" customFormat="1" x14ac:dyDescent="0.2"/>
    <row r="233" s="34" customFormat="1" x14ac:dyDescent="0.2"/>
    <row r="234" s="34" customFormat="1" x14ac:dyDescent="0.2"/>
    <row r="235" s="34" customFormat="1" x14ac:dyDescent="0.2"/>
    <row r="236" s="34" customFormat="1" x14ac:dyDescent="0.2"/>
    <row r="237" s="34" customFormat="1" x14ac:dyDescent="0.2"/>
    <row r="238" s="34" customFormat="1" x14ac:dyDescent="0.2"/>
    <row r="239" s="34" customFormat="1" x14ac:dyDescent="0.2"/>
    <row r="240" s="34" customFormat="1" x14ac:dyDescent="0.2"/>
    <row r="241" s="34" customFormat="1" x14ac:dyDescent="0.2"/>
    <row r="242" s="34" customFormat="1" x14ac:dyDescent="0.2"/>
    <row r="243" s="34" customFormat="1" x14ac:dyDescent="0.2"/>
    <row r="244" s="34" customFormat="1" x14ac:dyDescent="0.2"/>
    <row r="245" s="34" customFormat="1" x14ac:dyDescent="0.2"/>
    <row r="246" s="34" customFormat="1" x14ac:dyDescent="0.2"/>
    <row r="247" s="34" customFormat="1" x14ac:dyDescent="0.2"/>
    <row r="248" s="34" customFormat="1" x14ac:dyDescent="0.2"/>
    <row r="249" s="34" customFormat="1" x14ac:dyDescent="0.2"/>
    <row r="250" s="34" customFormat="1" x14ac:dyDescent="0.2"/>
    <row r="251" s="34" customFormat="1" x14ac:dyDescent="0.2"/>
    <row r="252" s="34" customFormat="1" x14ac:dyDescent="0.2"/>
    <row r="253" s="34" customFormat="1" x14ac:dyDescent="0.2"/>
    <row r="254" s="34" customFormat="1" x14ac:dyDescent="0.2"/>
    <row r="255" s="34" customFormat="1" x14ac:dyDescent="0.2"/>
    <row r="256" s="34" customFormat="1" x14ac:dyDescent="0.2"/>
    <row r="257" s="34" customFormat="1" x14ac:dyDescent="0.2"/>
    <row r="258" s="34" customFormat="1" x14ac:dyDescent="0.2"/>
    <row r="259" s="34" customFormat="1" x14ac:dyDescent="0.2"/>
    <row r="260" s="34" customFormat="1" x14ac:dyDescent="0.2"/>
    <row r="261" s="34" customFormat="1" x14ac:dyDescent="0.2"/>
    <row r="262" s="34" customFormat="1" x14ac:dyDescent="0.2"/>
    <row r="263" s="34" customFormat="1" x14ac:dyDescent="0.2"/>
    <row r="264" s="34" customFormat="1" x14ac:dyDescent="0.2"/>
    <row r="265" s="34" customFormat="1" x14ac:dyDescent="0.2"/>
    <row r="266" s="34" customFormat="1" x14ac:dyDescent="0.2"/>
    <row r="267" s="34" customFormat="1" x14ac:dyDescent="0.2"/>
    <row r="268" s="34" customFormat="1" x14ac:dyDescent="0.2"/>
    <row r="269" s="34" customFormat="1" x14ac:dyDescent="0.2"/>
    <row r="270" s="34" customFormat="1" x14ac:dyDescent="0.2"/>
    <row r="271" s="34" customFormat="1" x14ac:dyDescent="0.2"/>
    <row r="272" s="34" customFormat="1" x14ac:dyDescent="0.2"/>
    <row r="273" s="34" customFormat="1" x14ac:dyDescent="0.2"/>
    <row r="274" s="34" customFormat="1" x14ac:dyDescent="0.2"/>
    <row r="275" s="34" customFormat="1" x14ac:dyDescent="0.2"/>
    <row r="276" s="34" customFormat="1" x14ac:dyDescent="0.2"/>
    <row r="277" s="34" customFormat="1" x14ac:dyDescent="0.2"/>
    <row r="278" s="34" customFormat="1" x14ac:dyDescent="0.2"/>
    <row r="279" s="34" customFormat="1" x14ac:dyDescent="0.2"/>
    <row r="280" s="34" customFormat="1" x14ac:dyDescent="0.2"/>
    <row r="281" s="34" customFormat="1" x14ac:dyDescent="0.2"/>
    <row r="282" s="34" customFormat="1" x14ac:dyDescent="0.2"/>
    <row r="283" s="34" customFormat="1" x14ac:dyDescent="0.2"/>
    <row r="284" s="34" customFormat="1" x14ac:dyDescent="0.2"/>
    <row r="285" s="34" customFormat="1" x14ac:dyDescent="0.2"/>
    <row r="286" s="34" customFormat="1" x14ac:dyDescent="0.2"/>
    <row r="287" s="34" customFormat="1" x14ac:dyDescent="0.2"/>
    <row r="288" s="34" customFormat="1" x14ac:dyDescent="0.2"/>
    <row r="289" s="34" customFormat="1" x14ac:dyDescent="0.2"/>
    <row r="290" s="34" customFormat="1" x14ac:dyDescent="0.2"/>
    <row r="291" s="34" customFormat="1" x14ac:dyDescent="0.2"/>
    <row r="292" s="34" customFormat="1" x14ac:dyDescent="0.2"/>
    <row r="293" s="34" customFormat="1" x14ac:dyDescent="0.2"/>
    <row r="294" s="34" customFormat="1" x14ac:dyDescent="0.2"/>
    <row r="295" s="34" customFormat="1" x14ac:dyDescent="0.2"/>
    <row r="296" s="34" customFormat="1" x14ac:dyDescent="0.2"/>
    <row r="297" s="34" customFormat="1" x14ac:dyDescent="0.2"/>
    <row r="298" s="34" customFormat="1" x14ac:dyDescent="0.2"/>
    <row r="299" s="34" customFormat="1" x14ac:dyDescent="0.2"/>
    <row r="300" s="34" customFormat="1" x14ac:dyDescent="0.2"/>
    <row r="301" s="34" customFormat="1" x14ac:dyDescent="0.2"/>
    <row r="302" s="34" customFormat="1" x14ac:dyDescent="0.2"/>
    <row r="303" s="34" customFormat="1" x14ac:dyDescent="0.2"/>
    <row r="304" s="34" customFormat="1" x14ac:dyDescent="0.2"/>
    <row r="305" s="34" customFormat="1" x14ac:dyDescent="0.2"/>
    <row r="306" s="34" customFormat="1" x14ac:dyDescent="0.2"/>
    <row r="307" s="34" customFormat="1" x14ac:dyDescent="0.2"/>
    <row r="308" s="34" customFormat="1" x14ac:dyDescent="0.2"/>
    <row r="309" s="34" customFormat="1" x14ac:dyDescent="0.2"/>
    <row r="310" s="34" customFormat="1" x14ac:dyDescent="0.2"/>
    <row r="311" s="34" customFormat="1" x14ac:dyDescent="0.2"/>
    <row r="312" s="34" customFormat="1" x14ac:dyDescent="0.2"/>
    <row r="313" s="34" customFormat="1" x14ac:dyDescent="0.2"/>
    <row r="314" s="34" customFormat="1" x14ac:dyDescent="0.2"/>
    <row r="315" s="34" customFormat="1" x14ac:dyDescent="0.2"/>
    <row r="316" s="34" customFormat="1" x14ac:dyDescent="0.2"/>
    <row r="317" s="34" customFormat="1" x14ac:dyDescent="0.2"/>
    <row r="318" s="34" customFormat="1" x14ac:dyDescent="0.2"/>
    <row r="319" s="34" customFormat="1" x14ac:dyDescent="0.2"/>
    <row r="320" s="34" customFormat="1" x14ac:dyDescent="0.2"/>
    <row r="321" s="34" customFormat="1" x14ac:dyDescent="0.2"/>
    <row r="322" s="34" customFormat="1" x14ac:dyDescent="0.2"/>
    <row r="323" s="34" customFormat="1" x14ac:dyDescent="0.2"/>
    <row r="324" s="34" customFormat="1" x14ac:dyDescent="0.2"/>
    <row r="325" s="34" customFormat="1" x14ac:dyDescent="0.2"/>
    <row r="326" s="34" customFormat="1" x14ac:dyDescent="0.2"/>
    <row r="327" s="34" customFormat="1" x14ac:dyDescent="0.2"/>
    <row r="328" s="34" customFormat="1" x14ac:dyDescent="0.2"/>
    <row r="329" s="34" customFormat="1" x14ac:dyDescent="0.2"/>
    <row r="330" s="34" customFormat="1" x14ac:dyDescent="0.2"/>
    <row r="331" s="34" customFormat="1" x14ac:dyDescent="0.2"/>
    <row r="332" s="34" customFormat="1" x14ac:dyDescent="0.2"/>
    <row r="333" s="34" customFormat="1" x14ac:dyDescent="0.2"/>
    <row r="334" s="34" customFormat="1" x14ac:dyDescent="0.2"/>
    <row r="335" s="34" customFormat="1" x14ac:dyDescent="0.2"/>
    <row r="336" s="34" customFormat="1" x14ac:dyDescent="0.2"/>
    <row r="337" s="34" customFormat="1" x14ac:dyDescent="0.2"/>
    <row r="338" s="34" customFormat="1" x14ac:dyDescent="0.2"/>
    <row r="339" s="34" customFormat="1" x14ac:dyDescent="0.2"/>
    <row r="340" s="34" customFormat="1" x14ac:dyDescent="0.2"/>
    <row r="341" s="34" customFormat="1" x14ac:dyDescent="0.2"/>
    <row r="342" s="34" customFormat="1" x14ac:dyDescent="0.2"/>
    <row r="343" s="34" customFormat="1" x14ac:dyDescent="0.2"/>
    <row r="344" s="34" customFormat="1" x14ac:dyDescent="0.2"/>
    <row r="345" s="34" customFormat="1" x14ac:dyDescent="0.2"/>
    <row r="346" s="34" customFormat="1" x14ac:dyDescent="0.2"/>
    <row r="347" s="34" customFormat="1" x14ac:dyDescent="0.2"/>
    <row r="348" s="34" customFormat="1" x14ac:dyDescent="0.2"/>
    <row r="349" s="34" customFormat="1" x14ac:dyDescent="0.2"/>
    <row r="350" s="34" customFormat="1" x14ac:dyDescent="0.2"/>
    <row r="351" s="34" customFormat="1" x14ac:dyDescent="0.2"/>
    <row r="352" s="34" customFormat="1" x14ac:dyDescent="0.2"/>
    <row r="353" s="34" customFormat="1" x14ac:dyDescent="0.2"/>
    <row r="354" s="34" customFormat="1" x14ac:dyDescent="0.2"/>
    <row r="355" s="34" customFormat="1" x14ac:dyDescent="0.2"/>
    <row r="356" s="34" customFormat="1" x14ac:dyDescent="0.2"/>
    <row r="357" s="34" customFormat="1" x14ac:dyDescent="0.2"/>
    <row r="358" s="34" customFormat="1" x14ac:dyDescent="0.2"/>
    <row r="359" s="34" customFormat="1" x14ac:dyDescent="0.2"/>
    <row r="360" s="34" customFormat="1" x14ac:dyDescent="0.2"/>
    <row r="361" s="34" customFormat="1" x14ac:dyDescent="0.2"/>
    <row r="362" s="34" customFormat="1" x14ac:dyDescent="0.2"/>
    <row r="363" s="34" customFormat="1" x14ac:dyDescent="0.2"/>
    <row r="364" s="34" customFormat="1" x14ac:dyDescent="0.2"/>
    <row r="365" s="34" customFormat="1" x14ac:dyDescent="0.2"/>
    <row r="366" s="34" customFormat="1" x14ac:dyDescent="0.2"/>
    <row r="367" s="34" customFormat="1" x14ac:dyDescent="0.2"/>
    <row r="368" s="34" customFormat="1" x14ac:dyDescent="0.2"/>
    <row r="369" s="34" customFormat="1" x14ac:dyDescent="0.2"/>
    <row r="370" s="34" customFormat="1" x14ac:dyDescent="0.2"/>
    <row r="371" s="34" customFormat="1" x14ac:dyDescent="0.2"/>
    <row r="372" s="34" customFormat="1" x14ac:dyDescent="0.2"/>
    <row r="373" s="34" customFormat="1" x14ac:dyDescent="0.2"/>
    <row r="374" s="34" customFormat="1" x14ac:dyDescent="0.2"/>
    <row r="375" s="34" customFormat="1" x14ac:dyDescent="0.2"/>
    <row r="376" s="34" customFormat="1" x14ac:dyDescent="0.2"/>
    <row r="377" s="34" customFormat="1" x14ac:dyDescent="0.2"/>
    <row r="378" s="34" customFormat="1" x14ac:dyDescent="0.2"/>
    <row r="379" s="34" customFormat="1" x14ac:dyDescent="0.2"/>
    <row r="380" s="34" customFormat="1" x14ac:dyDescent="0.2"/>
    <row r="381" s="34" customFormat="1" x14ac:dyDescent="0.2"/>
    <row r="382" s="34" customFormat="1" x14ac:dyDescent="0.2"/>
    <row r="383" s="34" customFormat="1" x14ac:dyDescent="0.2"/>
    <row r="384" s="34" customFormat="1" x14ac:dyDescent="0.2"/>
    <row r="385" s="34" customFormat="1" x14ac:dyDescent="0.2"/>
    <row r="386" s="34" customFormat="1" x14ac:dyDescent="0.2"/>
    <row r="387" s="34" customFormat="1" x14ac:dyDescent="0.2"/>
    <row r="388" s="34" customFormat="1" x14ac:dyDescent="0.2"/>
    <row r="389" s="34" customFormat="1" x14ac:dyDescent="0.2"/>
    <row r="390" s="34" customFormat="1" x14ac:dyDescent="0.2"/>
    <row r="391" s="34" customFormat="1" x14ac:dyDescent="0.2"/>
    <row r="392" s="34" customFormat="1" x14ac:dyDescent="0.2"/>
    <row r="393" s="34" customFormat="1" x14ac:dyDescent="0.2"/>
    <row r="394" s="34" customFormat="1" x14ac:dyDescent="0.2"/>
    <row r="395" s="34" customFormat="1" x14ac:dyDescent="0.2"/>
    <row r="396" s="34" customFormat="1" x14ac:dyDescent="0.2"/>
    <row r="397" s="34" customFormat="1" x14ac:dyDescent="0.2"/>
    <row r="398" s="34" customFormat="1" x14ac:dyDescent="0.2"/>
    <row r="399" s="34" customFormat="1" x14ac:dyDescent="0.2"/>
    <row r="400" s="34" customFormat="1" x14ac:dyDescent="0.2"/>
    <row r="401" s="34" customFormat="1" x14ac:dyDescent="0.2"/>
    <row r="402" s="34" customFormat="1" x14ac:dyDescent="0.2"/>
    <row r="403" s="34" customFormat="1" x14ac:dyDescent="0.2"/>
    <row r="404" s="34" customFormat="1" x14ac:dyDescent="0.2"/>
    <row r="405" s="34" customFormat="1" x14ac:dyDescent="0.2"/>
    <row r="406" s="34" customFormat="1" x14ac:dyDescent="0.2"/>
    <row r="407" s="34" customFormat="1" x14ac:dyDescent="0.2"/>
    <row r="408" s="34" customFormat="1" x14ac:dyDescent="0.2"/>
    <row r="409" s="34" customFormat="1" x14ac:dyDescent="0.2"/>
    <row r="410" s="34" customFormat="1" x14ac:dyDescent="0.2"/>
    <row r="411" s="34" customFormat="1" x14ac:dyDescent="0.2"/>
    <row r="412" s="34" customFormat="1" x14ac:dyDescent="0.2"/>
    <row r="413" s="34" customFormat="1" x14ac:dyDescent="0.2"/>
    <row r="414" s="34" customFormat="1" x14ac:dyDescent="0.2"/>
    <row r="415" s="34" customFormat="1" x14ac:dyDescent="0.2"/>
    <row r="416" s="34" customFormat="1" x14ac:dyDescent="0.2"/>
    <row r="417" s="34" customFormat="1" x14ac:dyDescent="0.2"/>
    <row r="418" s="34" customFormat="1" x14ac:dyDescent="0.2"/>
    <row r="419" s="34" customFormat="1" x14ac:dyDescent="0.2"/>
    <row r="420" s="34" customFormat="1" x14ac:dyDescent="0.2"/>
    <row r="421" s="34" customFormat="1" x14ac:dyDescent="0.2"/>
    <row r="422" s="34" customFormat="1" x14ac:dyDescent="0.2"/>
    <row r="423" s="34" customFormat="1" x14ac:dyDescent="0.2"/>
    <row r="424" s="34" customFormat="1" x14ac:dyDescent="0.2"/>
    <row r="425" s="34" customFormat="1" x14ac:dyDescent="0.2"/>
    <row r="426" s="34" customFormat="1" x14ac:dyDescent="0.2"/>
    <row r="427" s="34" customFormat="1" x14ac:dyDescent="0.2"/>
    <row r="428" s="34" customFormat="1" x14ac:dyDescent="0.2"/>
    <row r="429" s="34" customFormat="1" x14ac:dyDescent="0.2"/>
    <row r="430" s="34" customFormat="1" x14ac:dyDescent="0.2"/>
    <row r="431" s="34" customFormat="1" x14ac:dyDescent="0.2"/>
    <row r="432" s="34" customFormat="1" x14ac:dyDescent="0.2"/>
    <row r="433" s="34" customFormat="1" x14ac:dyDescent="0.2"/>
    <row r="434" s="34" customFormat="1" x14ac:dyDescent="0.2"/>
    <row r="435" s="34" customFormat="1" x14ac:dyDescent="0.2"/>
    <row r="436" s="34" customFormat="1" x14ac:dyDescent="0.2"/>
    <row r="437" s="34" customFormat="1" x14ac:dyDescent="0.2"/>
    <row r="438" s="34" customFormat="1" x14ac:dyDescent="0.2"/>
    <row r="439" s="34" customFormat="1" x14ac:dyDescent="0.2"/>
    <row r="440" s="34" customFormat="1" x14ac:dyDescent="0.2"/>
    <row r="441" s="34" customFormat="1" x14ac:dyDescent="0.2"/>
    <row r="442" s="34" customFormat="1" x14ac:dyDescent="0.2"/>
    <row r="443" s="34" customFormat="1" x14ac:dyDescent="0.2"/>
    <row r="444" s="34" customFormat="1" x14ac:dyDescent="0.2"/>
    <row r="445" s="34" customFormat="1" x14ac:dyDescent="0.2"/>
    <row r="446" s="34" customFormat="1" x14ac:dyDescent="0.2"/>
    <row r="447" s="34" customFormat="1" x14ac:dyDescent="0.2"/>
    <row r="448" s="34" customFormat="1" x14ac:dyDescent="0.2"/>
    <row r="449" s="34" customFormat="1" x14ac:dyDescent="0.2"/>
    <row r="450" s="34" customFormat="1" x14ac:dyDescent="0.2"/>
    <row r="451" s="34" customFormat="1" x14ac:dyDescent="0.2"/>
    <row r="452" s="34" customFormat="1" x14ac:dyDescent="0.2"/>
    <row r="453" s="34" customFormat="1" x14ac:dyDescent="0.2"/>
    <row r="454" s="34" customFormat="1" x14ac:dyDescent="0.2"/>
    <row r="455" s="34" customFormat="1" x14ac:dyDescent="0.2"/>
    <row r="456" s="34" customFormat="1" x14ac:dyDescent="0.2"/>
    <row r="457" s="34" customFormat="1" x14ac:dyDescent="0.2"/>
    <row r="458" s="34" customFormat="1" x14ac:dyDescent="0.2"/>
    <row r="459" s="34" customFormat="1" x14ac:dyDescent="0.2"/>
    <row r="460" s="34" customFormat="1" x14ac:dyDescent="0.2"/>
    <row r="461" s="34" customFormat="1" x14ac:dyDescent="0.2"/>
    <row r="462" s="34" customFormat="1" x14ac:dyDescent="0.2"/>
    <row r="463" s="34" customFormat="1" x14ac:dyDescent="0.2"/>
    <row r="464" s="34" customFormat="1" x14ac:dyDescent="0.2"/>
    <row r="465" s="34" customFormat="1" x14ac:dyDescent="0.2"/>
    <row r="466" s="34" customFormat="1" x14ac:dyDescent="0.2"/>
    <row r="467" s="34" customFormat="1" x14ac:dyDescent="0.2"/>
    <row r="468" s="34" customFormat="1" x14ac:dyDescent="0.2"/>
    <row r="469" s="34" customFormat="1" x14ac:dyDescent="0.2"/>
    <row r="470" s="34" customFormat="1" x14ac:dyDescent="0.2"/>
    <row r="471" s="34" customFormat="1" x14ac:dyDescent="0.2"/>
    <row r="472" s="34" customFormat="1" x14ac:dyDescent="0.2"/>
  </sheetData>
  <sheetProtection insertRows="0"/>
  <mergeCells count="10">
    <mergeCell ref="A1:D1"/>
    <mergeCell ref="D5:E5"/>
    <mergeCell ref="E2:F2"/>
    <mergeCell ref="E3:F3"/>
    <mergeCell ref="G2:H2"/>
    <mergeCell ref="G3:H3"/>
    <mergeCell ref="G4:H4"/>
    <mergeCell ref="A10:A11"/>
    <mergeCell ref="B10:B11"/>
    <mergeCell ref="C10:C11"/>
  </mergeCells>
  <phoneticPr fontId="10" type="noConversion"/>
  <conditionalFormatting sqref="C7:D7">
    <cfRule type="cellIs" dxfId="3" priority="2" stopIfTrue="1" operator="equal">
      <formula>"Fehleingabe bei Anzahl Maßnahmen"</formula>
    </cfRule>
    <cfRule type="cellIs" dxfId="2" priority="3" stopIfTrue="1" operator="notEqual">
      <formula>"Fehleingabe bei Anzahl Maßnahmen"</formula>
    </cfRule>
  </conditionalFormatting>
  <conditionalFormatting sqref="D8">
    <cfRule type="cellIs" dxfId="1" priority="4" stopIfTrue="1" operator="equal">
      <formula>"Anzahl muss immer gleich oder größer sein"</formula>
    </cfRule>
    <cfRule type="cellIs" dxfId="0" priority="5" stopIfTrue="1" operator="notEqual">
      <formula>"Anzahl muss immer gleich oder größer seinn"</formula>
    </cfRule>
  </conditionalFormatting>
  <dataValidations count="1">
    <dataValidation type="whole" allowBlank="1" showInputMessage="1" showErrorMessage="1" errorTitle="Fachbereiche" error="Wert zwischen 1 und 4 eingeben!" promptTitle="Wert zwischen 1 und 4" sqref="B8">
      <formula1>1</formula1>
      <formula2>4</formula2>
    </dataValidation>
  </dataValidations>
  <pageMargins left="0.36" right="0.34" top="0.61" bottom="0.63" header="0.31" footer="0.38"/>
  <pageSetup paperSize="9" scale="49" pageOrder="overThenDown" orientation="landscape" r:id="rId1"/>
  <headerFooter alignWithMargins="0">
    <oddHeader>&amp;L&amp;"Arial,Fett"&amp;16Meldedatei Maßnahmenzulassung&amp;R&amp;"Arial,Fett"&amp;14&amp;A</oddHeader>
    <oddFooter>&amp;L&amp;F&amp;CAusgabe 03/2008&amp;R&amp;P/&amp;N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606"/>
  <sheetViews>
    <sheetView workbookViewId="0">
      <selection activeCell="C3" sqref="C3"/>
    </sheetView>
  </sheetViews>
  <sheetFormatPr baseColWidth="10" defaultRowHeight="12.75" x14ac:dyDescent="0.2"/>
  <cols>
    <col min="4" max="4" width="35.7109375" customWidth="1"/>
    <col min="7" max="7" width="11.42578125" style="86"/>
    <col min="8" max="8" width="25.28515625" style="86" bestFit="1" customWidth="1"/>
    <col min="9" max="10" width="11.42578125" style="86"/>
  </cols>
  <sheetData>
    <row r="1" spans="1:16" x14ac:dyDescent="0.2">
      <c r="A1" s="15" t="s">
        <v>60</v>
      </c>
      <c r="B1" s="15" t="s">
        <v>21</v>
      </c>
      <c r="C1" s="15" t="s">
        <v>59</v>
      </c>
      <c r="D1" s="74" t="s">
        <v>73</v>
      </c>
      <c r="E1" s="15" t="s">
        <v>20</v>
      </c>
      <c r="F1" s="15" t="s">
        <v>50</v>
      </c>
      <c r="G1" s="85" t="s">
        <v>51</v>
      </c>
      <c r="H1" s="85" t="s">
        <v>52</v>
      </c>
      <c r="I1" s="85" t="s">
        <v>39</v>
      </c>
      <c r="J1" s="85" t="s">
        <v>40</v>
      </c>
      <c r="K1" s="15" t="s">
        <v>53</v>
      </c>
      <c r="L1" s="15" t="s">
        <v>54</v>
      </c>
      <c r="M1" s="15" t="s">
        <v>55</v>
      </c>
      <c r="N1" s="15" t="s">
        <v>56</v>
      </c>
      <c r="O1" s="15" t="s">
        <v>57</v>
      </c>
      <c r="P1" s="15" t="s">
        <v>58</v>
      </c>
    </row>
    <row r="2" spans="1:16" hidden="1" x14ac:dyDescent="0.2">
      <c r="B2">
        <f>'Maßnahmen TM - Typ1'!$E$3</f>
        <v>0</v>
      </c>
      <c r="C2">
        <f>'Maßnahmen TM - Typ1'!$L$3</f>
        <v>0</v>
      </c>
      <c r="E2">
        <f>'Maßnahmen TM - Typ1'!E9</f>
        <v>0</v>
      </c>
      <c r="F2">
        <f>'Maßnahmen TM - Typ1'!H9</f>
        <v>0</v>
      </c>
      <c r="G2" s="86" t="str">
        <f>'Maßnahmen TM - Typ1'!J9</f>
        <v/>
      </c>
      <c r="H2" s="86" t="str">
        <f>'Maßnahmen TM - Typ1'!K9</f>
        <v/>
      </c>
      <c r="I2" s="86" t="str">
        <f>'Maßnahmen TM - Typ1'!L9</f>
        <v/>
      </c>
      <c r="J2" s="86" t="str">
        <f>'Maßnahmen TM - Typ1'!M9</f>
        <v/>
      </c>
      <c r="K2">
        <f>'Maßnahmen TM - Typ1'!O9</f>
        <v>0</v>
      </c>
      <c r="L2" s="65">
        <f>'Maßnahmen TM - Typ1'!Q9</f>
        <v>0</v>
      </c>
      <c r="M2" s="65">
        <f>'Maßnahmen TM - Typ1'!R9</f>
        <v>0</v>
      </c>
      <c r="N2" s="65" t="str">
        <f>'Maßnahmen TM - Typ1'!U9</f>
        <v/>
      </c>
      <c r="O2" t="str">
        <f>'Maßnahmen TM - Typ1'!V9</f>
        <v/>
      </c>
      <c r="P2" s="65">
        <f>'Maßnahmen TM - Typ1'!W9</f>
        <v>0</v>
      </c>
    </row>
    <row r="3" spans="1:16" x14ac:dyDescent="0.2">
      <c r="B3">
        <f>'Maßnahmen TM - Typ1'!$E$3</f>
        <v>0</v>
      </c>
      <c r="C3">
        <f>'Maßnahmen TM - Typ1'!$L$3</f>
        <v>0</v>
      </c>
      <c r="D3" t="str">
        <f>'Maßnahmen TM - Typ1'!G10</f>
        <v/>
      </c>
      <c r="E3">
        <f>'Maßnahmen TM - Typ1'!E10</f>
        <v>1</v>
      </c>
      <c r="F3">
        <f>'Maßnahmen TM - Typ1'!H10</f>
        <v>0</v>
      </c>
      <c r="G3" s="84">
        <f>'Maßnahmen TM - Typ1'!$E$4</f>
        <v>0</v>
      </c>
      <c r="H3" s="87">
        <f>'Maßnahmen TM - Typ1'!$H$4</f>
        <v>0</v>
      </c>
      <c r="I3" s="86">
        <f>'Maßnahmen TM - Typ1'!$I$4</f>
        <v>0</v>
      </c>
      <c r="J3" s="86">
        <f>'Maßnahmen TM - Typ1'!$J$4</f>
        <v>0</v>
      </c>
      <c r="K3">
        <f>'Maßnahmen TM - Typ1'!O10</f>
        <v>0</v>
      </c>
      <c r="L3" s="65">
        <f>'Maßnahmen TM - Typ1'!Q10</f>
        <v>0</v>
      </c>
      <c r="M3" s="65">
        <f>'Maßnahmen TM - Typ1'!R10</f>
        <v>0</v>
      </c>
      <c r="N3" s="65" t="str">
        <f>'Maßnahmen TM - Typ1'!U10</f>
        <v/>
      </c>
      <c r="O3" t="str">
        <f>'Maßnahmen TM - Typ1'!V10</f>
        <v/>
      </c>
      <c r="P3" s="65">
        <f>'Maßnahmen TM - Typ1'!W10</f>
        <v>0</v>
      </c>
    </row>
    <row r="4" spans="1:16" x14ac:dyDescent="0.2">
      <c r="B4">
        <f>'Maßnahmen TM - Typ1'!$E$3</f>
        <v>0</v>
      </c>
      <c r="C4">
        <f>'Maßnahmen TM - Typ1'!$L$3</f>
        <v>0</v>
      </c>
      <c r="D4" t="str">
        <f>'Maßnahmen TM - Typ1'!G11</f>
        <v/>
      </c>
      <c r="E4">
        <f>'Maßnahmen TM - Typ1'!E11</f>
        <v>2</v>
      </c>
      <c r="F4">
        <f>'Maßnahmen TM - Typ1'!H11</f>
        <v>0</v>
      </c>
      <c r="G4" s="84">
        <f>'Maßnahmen TM - Typ1'!$E$4</f>
        <v>0</v>
      </c>
      <c r="H4" s="87">
        <f>'Maßnahmen TM - Typ1'!$H$4</f>
        <v>0</v>
      </c>
      <c r="I4" s="86">
        <f>'Maßnahmen TM - Typ1'!$I$4</f>
        <v>0</v>
      </c>
      <c r="J4" s="86">
        <f>'Maßnahmen TM - Typ1'!$J$4</f>
        <v>0</v>
      </c>
      <c r="K4">
        <f>'Maßnahmen TM - Typ1'!O11</f>
        <v>0</v>
      </c>
      <c r="L4" s="65">
        <f>'Maßnahmen TM - Typ1'!Q11</f>
        <v>0</v>
      </c>
      <c r="M4" s="65">
        <f>'Maßnahmen TM - Typ1'!R11</f>
        <v>0</v>
      </c>
      <c r="N4" s="65" t="str">
        <f>'Maßnahmen TM - Typ1'!U11</f>
        <v/>
      </c>
      <c r="O4" t="str">
        <f>'Maßnahmen TM - Typ1'!V11</f>
        <v/>
      </c>
      <c r="P4" s="65">
        <f>'Maßnahmen TM - Typ1'!W11</f>
        <v>0</v>
      </c>
    </row>
    <row r="5" spans="1:16" x14ac:dyDescent="0.2">
      <c r="B5">
        <f>'Maßnahmen TM - Typ1'!$E$3</f>
        <v>0</v>
      </c>
      <c r="C5">
        <f>'Maßnahmen TM - Typ1'!$L$3</f>
        <v>0</v>
      </c>
      <c r="D5" t="str">
        <f>'Maßnahmen TM - Typ1'!G12</f>
        <v/>
      </c>
      <c r="E5">
        <f>'Maßnahmen TM - Typ1'!E12</f>
        <v>3</v>
      </c>
      <c r="F5">
        <f>'Maßnahmen TM - Typ1'!H12</f>
        <v>0</v>
      </c>
      <c r="G5" s="84">
        <f>'Maßnahmen TM - Typ1'!$E$4</f>
        <v>0</v>
      </c>
      <c r="H5" s="87">
        <f>'Maßnahmen TM - Typ1'!$H$4</f>
        <v>0</v>
      </c>
      <c r="I5" s="86">
        <f>'Maßnahmen TM - Typ1'!$I$4</f>
        <v>0</v>
      </c>
      <c r="J5" s="86">
        <f>'Maßnahmen TM - Typ1'!$J$4</f>
        <v>0</v>
      </c>
      <c r="K5">
        <f>'Maßnahmen TM - Typ1'!O12</f>
        <v>0</v>
      </c>
      <c r="L5" s="65">
        <f>'Maßnahmen TM - Typ1'!Q12</f>
        <v>0</v>
      </c>
      <c r="M5" s="65">
        <f>'Maßnahmen TM - Typ1'!R12</f>
        <v>0</v>
      </c>
      <c r="N5" s="65" t="str">
        <f>'Maßnahmen TM - Typ1'!U12</f>
        <v/>
      </c>
      <c r="O5" t="str">
        <f>'Maßnahmen TM - Typ1'!V12</f>
        <v/>
      </c>
      <c r="P5" s="65">
        <f>'Maßnahmen TM - Typ1'!W12</f>
        <v>0</v>
      </c>
    </row>
    <row r="6" spans="1:16" x14ac:dyDescent="0.2">
      <c r="B6">
        <f>'Maßnahmen TM - Typ1'!$E$3</f>
        <v>0</v>
      </c>
      <c r="C6">
        <f>'Maßnahmen TM - Typ1'!$L$3</f>
        <v>0</v>
      </c>
      <c r="D6" t="str">
        <f>'Maßnahmen TM - Typ1'!G13</f>
        <v/>
      </c>
      <c r="E6">
        <f>'Maßnahmen TM - Typ1'!E13</f>
        <v>4</v>
      </c>
      <c r="F6">
        <f>'Maßnahmen TM - Typ1'!H13</f>
        <v>0</v>
      </c>
      <c r="G6" s="84">
        <f>'Maßnahmen TM - Typ1'!$E$4</f>
        <v>0</v>
      </c>
      <c r="H6" s="87">
        <f>'Maßnahmen TM - Typ1'!$H$4</f>
        <v>0</v>
      </c>
      <c r="I6" s="86">
        <f>'Maßnahmen TM - Typ1'!$I$4</f>
        <v>0</v>
      </c>
      <c r="J6" s="86">
        <f>'Maßnahmen TM - Typ1'!$J$4</f>
        <v>0</v>
      </c>
      <c r="K6">
        <f>'Maßnahmen TM - Typ1'!O13</f>
        <v>0</v>
      </c>
      <c r="L6" s="65">
        <f>'Maßnahmen TM - Typ1'!Q13</f>
        <v>0</v>
      </c>
      <c r="M6" s="65">
        <f>'Maßnahmen TM - Typ1'!R13</f>
        <v>0</v>
      </c>
      <c r="N6" s="65" t="str">
        <f>'Maßnahmen TM - Typ1'!U13</f>
        <v/>
      </c>
      <c r="O6" t="str">
        <f>'Maßnahmen TM - Typ1'!V13</f>
        <v/>
      </c>
      <c r="P6" s="65">
        <f>'Maßnahmen TM - Typ1'!W13</f>
        <v>0</v>
      </c>
    </row>
    <row r="7" spans="1:16" x14ac:dyDescent="0.2">
      <c r="B7">
        <f>'Maßnahmen TM - Typ1'!$E$3</f>
        <v>0</v>
      </c>
      <c r="C7">
        <f>'Maßnahmen TM - Typ1'!$L$3</f>
        <v>0</v>
      </c>
      <c r="D7" t="str">
        <f>'Maßnahmen TM - Typ1'!G14</f>
        <v/>
      </c>
      <c r="E7">
        <f>'Maßnahmen TM - Typ1'!E14</f>
        <v>5</v>
      </c>
      <c r="F7">
        <f>'Maßnahmen TM - Typ1'!H14</f>
        <v>0</v>
      </c>
      <c r="G7" s="84">
        <f>'Maßnahmen TM - Typ1'!$E$4</f>
        <v>0</v>
      </c>
      <c r="H7" s="87">
        <f>'Maßnahmen TM - Typ1'!$H$4</f>
        <v>0</v>
      </c>
      <c r="I7" s="86">
        <f>'Maßnahmen TM - Typ1'!$I$4</f>
        <v>0</v>
      </c>
      <c r="J7" s="86">
        <f>'Maßnahmen TM - Typ1'!$J$4</f>
        <v>0</v>
      </c>
      <c r="K7">
        <f>'Maßnahmen TM - Typ1'!O14</f>
        <v>0</v>
      </c>
      <c r="L7" s="65">
        <f>'Maßnahmen TM - Typ1'!Q14</f>
        <v>0</v>
      </c>
      <c r="M7" s="65">
        <f>'Maßnahmen TM - Typ1'!R14</f>
        <v>0</v>
      </c>
      <c r="N7" s="65" t="str">
        <f>'Maßnahmen TM - Typ1'!U14</f>
        <v/>
      </c>
      <c r="O7" t="str">
        <f>'Maßnahmen TM - Typ1'!V14</f>
        <v/>
      </c>
      <c r="P7" s="65">
        <f>'Maßnahmen TM - Typ1'!W14</f>
        <v>0</v>
      </c>
    </row>
    <row r="8" spans="1:16" x14ac:dyDescent="0.2">
      <c r="B8">
        <f>'Maßnahmen TM - Typ1'!$E$3</f>
        <v>0</v>
      </c>
      <c r="C8">
        <f>'Maßnahmen TM - Typ1'!$L$3</f>
        <v>0</v>
      </c>
      <c r="D8" t="str">
        <f>'Maßnahmen TM - Typ1'!G15</f>
        <v/>
      </c>
      <c r="E8">
        <f>'Maßnahmen TM - Typ1'!E15</f>
        <v>6</v>
      </c>
      <c r="F8">
        <f>'Maßnahmen TM - Typ1'!H15</f>
        <v>0</v>
      </c>
      <c r="G8" s="84">
        <f>'Maßnahmen TM - Typ1'!$E$4</f>
        <v>0</v>
      </c>
      <c r="H8" s="87">
        <f>'Maßnahmen TM - Typ1'!$H$4</f>
        <v>0</v>
      </c>
      <c r="I8" s="86">
        <f>'Maßnahmen TM - Typ1'!$I$4</f>
        <v>0</v>
      </c>
      <c r="J8" s="86">
        <f>'Maßnahmen TM - Typ1'!$J$4</f>
        <v>0</v>
      </c>
      <c r="K8">
        <f>'Maßnahmen TM - Typ1'!O15</f>
        <v>0</v>
      </c>
      <c r="L8" s="65">
        <f>'Maßnahmen TM - Typ1'!Q15</f>
        <v>0</v>
      </c>
      <c r="M8" s="65">
        <f>'Maßnahmen TM - Typ1'!R15</f>
        <v>0</v>
      </c>
      <c r="N8" s="65" t="str">
        <f>'Maßnahmen TM - Typ1'!U15</f>
        <v/>
      </c>
      <c r="O8" t="str">
        <f>'Maßnahmen TM - Typ1'!V15</f>
        <v/>
      </c>
      <c r="P8" s="65">
        <f>'Maßnahmen TM - Typ1'!W15</f>
        <v>0</v>
      </c>
    </row>
    <row r="9" spans="1:16" x14ac:dyDescent="0.2">
      <c r="B9">
        <f>'Maßnahmen TM - Typ1'!$E$3</f>
        <v>0</v>
      </c>
      <c r="C9">
        <f>'Maßnahmen TM - Typ1'!$L$3</f>
        <v>0</v>
      </c>
      <c r="D9" t="str">
        <f>'Maßnahmen TM - Typ1'!G16</f>
        <v/>
      </c>
      <c r="E9">
        <f>'Maßnahmen TM - Typ1'!E16</f>
        <v>7</v>
      </c>
      <c r="F9">
        <f>'Maßnahmen TM - Typ1'!H16</f>
        <v>0</v>
      </c>
      <c r="G9" s="84">
        <f>'Maßnahmen TM - Typ1'!$E$4</f>
        <v>0</v>
      </c>
      <c r="H9" s="87">
        <f>'Maßnahmen TM - Typ1'!$H$4</f>
        <v>0</v>
      </c>
      <c r="I9" s="86">
        <f>'Maßnahmen TM - Typ1'!$I$4</f>
        <v>0</v>
      </c>
      <c r="J9" s="86">
        <f>'Maßnahmen TM - Typ1'!$J$4</f>
        <v>0</v>
      </c>
      <c r="K9">
        <f>'Maßnahmen TM - Typ1'!O16</f>
        <v>0</v>
      </c>
      <c r="L9" s="65">
        <f>'Maßnahmen TM - Typ1'!Q16</f>
        <v>0</v>
      </c>
      <c r="M9" s="65">
        <f>'Maßnahmen TM - Typ1'!R16</f>
        <v>0</v>
      </c>
      <c r="N9" s="65" t="str">
        <f>'Maßnahmen TM - Typ1'!U16</f>
        <v/>
      </c>
      <c r="O9" t="str">
        <f>'Maßnahmen TM - Typ1'!V16</f>
        <v/>
      </c>
      <c r="P9" s="65">
        <f>'Maßnahmen TM - Typ1'!W16</f>
        <v>0</v>
      </c>
    </row>
    <row r="10" spans="1:16" x14ac:dyDescent="0.2">
      <c r="B10">
        <f>'Maßnahmen TM - Typ1'!$E$3</f>
        <v>0</v>
      </c>
      <c r="C10">
        <f>'Maßnahmen TM - Typ1'!$L$3</f>
        <v>0</v>
      </c>
      <c r="D10" t="str">
        <f>'Maßnahmen TM - Typ1'!G17</f>
        <v/>
      </c>
      <c r="E10">
        <f>'Maßnahmen TM - Typ1'!E17</f>
        <v>8</v>
      </c>
      <c r="F10">
        <f>'Maßnahmen TM - Typ1'!H17</f>
        <v>0</v>
      </c>
      <c r="G10" s="84">
        <f>'Maßnahmen TM - Typ1'!$E$4</f>
        <v>0</v>
      </c>
      <c r="H10" s="87">
        <f>'Maßnahmen TM - Typ1'!$H$4</f>
        <v>0</v>
      </c>
      <c r="I10" s="86">
        <f>'Maßnahmen TM - Typ1'!$I$4</f>
        <v>0</v>
      </c>
      <c r="J10" s="86">
        <f>'Maßnahmen TM - Typ1'!$J$4</f>
        <v>0</v>
      </c>
      <c r="K10">
        <f>'Maßnahmen TM - Typ1'!O17</f>
        <v>0</v>
      </c>
      <c r="L10" s="65">
        <f>'Maßnahmen TM - Typ1'!Q17</f>
        <v>0</v>
      </c>
      <c r="M10" s="65">
        <f>'Maßnahmen TM - Typ1'!R17</f>
        <v>0</v>
      </c>
      <c r="N10" s="65" t="str">
        <f>'Maßnahmen TM - Typ1'!U17</f>
        <v/>
      </c>
      <c r="O10" t="str">
        <f>'Maßnahmen TM - Typ1'!V17</f>
        <v/>
      </c>
      <c r="P10" s="65">
        <f>'Maßnahmen TM - Typ1'!W17</f>
        <v>0</v>
      </c>
    </row>
    <row r="11" spans="1:16" x14ac:dyDescent="0.2">
      <c r="B11">
        <f>'Maßnahmen TM - Typ1'!$E$3</f>
        <v>0</v>
      </c>
      <c r="C11">
        <f>'Maßnahmen TM - Typ1'!$L$3</f>
        <v>0</v>
      </c>
      <c r="D11" t="str">
        <f>'Maßnahmen TM - Typ1'!G18</f>
        <v/>
      </c>
      <c r="E11">
        <f>'Maßnahmen TM - Typ1'!E18</f>
        <v>9</v>
      </c>
      <c r="F11">
        <f>'Maßnahmen TM - Typ1'!H18</f>
        <v>0</v>
      </c>
      <c r="G11" s="84">
        <f>'Maßnahmen TM - Typ1'!$E$4</f>
        <v>0</v>
      </c>
      <c r="H11" s="87">
        <f>'Maßnahmen TM - Typ1'!$H$4</f>
        <v>0</v>
      </c>
      <c r="I11" s="86">
        <f>'Maßnahmen TM - Typ1'!$I$4</f>
        <v>0</v>
      </c>
      <c r="J11" s="86">
        <f>'Maßnahmen TM - Typ1'!$J$4</f>
        <v>0</v>
      </c>
      <c r="K11">
        <f>'Maßnahmen TM - Typ1'!O18</f>
        <v>0</v>
      </c>
      <c r="L11" s="65">
        <f>'Maßnahmen TM - Typ1'!Q18</f>
        <v>0</v>
      </c>
      <c r="M11" s="65">
        <f>'Maßnahmen TM - Typ1'!R18</f>
        <v>0</v>
      </c>
      <c r="N11" s="65" t="str">
        <f>'Maßnahmen TM - Typ1'!U18</f>
        <v/>
      </c>
      <c r="O11" t="str">
        <f>'Maßnahmen TM - Typ1'!V18</f>
        <v/>
      </c>
      <c r="P11" s="65">
        <f>'Maßnahmen TM - Typ1'!W18</f>
        <v>0</v>
      </c>
    </row>
    <row r="12" spans="1:16" x14ac:dyDescent="0.2">
      <c r="B12">
        <f>'Maßnahmen TM - Typ1'!$E$3</f>
        <v>0</v>
      </c>
      <c r="C12">
        <f>'Maßnahmen TM - Typ1'!$L$3</f>
        <v>0</v>
      </c>
      <c r="D12" t="str">
        <f>'Maßnahmen TM - Typ1'!G19</f>
        <v/>
      </c>
      <c r="E12">
        <f>'Maßnahmen TM - Typ1'!E19</f>
        <v>10</v>
      </c>
      <c r="F12">
        <f>'Maßnahmen TM - Typ1'!H19</f>
        <v>0</v>
      </c>
      <c r="G12" s="84">
        <f>'Maßnahmen TM - Typ1'!$E$4</f>
        <v>0</v>
      </c>
      <c r="H12" s="87">
        <f>'Maßnahmen TM - Typ1'!$H$4</f>
        <v>0</v>
      </c>
      <c r="I12" s="86">
        <f>'Maßnahmen TM - Typ1'!$I$4</f>
        <v>0</v>
      </c>
      <c r="J12" s="86">
        <f>'Maßnahmen TM - Typ1'!$J$4</f>
        <v>0</v>
      </c>
      <c r="K12">
        <f>'Maßnahmen TM - Typ1'!O19</f>
        <v>0</v>
      </c>
      <c r="L12" s="65">
        <f>'Maßnahmen TM - Typ1'!Q19</f>
        <v>0</v>
      </c>
      <c r="M12" s="65">
        <f>'Maßnahmen TM - Typ1'!R19</f>
        <v>0</v>
      </c>
      <c r="N12" s="65" t="str">
        <f>'Maßnahmen TM - Typ1'!U19</f>
        <v/>
      </c>
      <c r="O12" t="str">
        <f>'Maßnahmen TM - Typ1'!V19</f>
        <v/>
      </c>
      <c r="P12" s="65">
        <f>'Maßnahmen TM - Typ1'!W19</f>
        <v>0</v>
      </c>
    </row>
    <row r="13" spans="1:16" x14ac:dyDescent="0.2">
      <c r="B13">
        <f>'Maßnahmen TM - Typ1'!$E$3</f>
        <v>0</v>
      </c>
      <c r="C13">
        <f>'Maßnahmen TM - Typ1'!$L$3</f>
        <v>0</v>
      </c>
      <c r="D13" t="str">
        <f>'Maßnahmen TM - Typ1'!G20</f>
        <v/>
      </c>
      <c r="E13">
        <f>'Maßnahmen TM - Typ1'!E20</f>
        <v>11</v>
      </c>
      <c r="F13">
        <f>'Maßnahmen TM - Typ1'!H20</f>
        <v>0</v>
      </c>
      <c r="G13" s="84">
        <f>'Maßnahmen TM - Typ1'!$E$4</f>
        <v>0</v>
      </c>
      <c r="H13" s="87">
        <f>'Maßnahmen TM - Typ1'!$H$4</f>
        <v>0</v>
      </c>
      <c r="I13" s="86">
        <f>'Maßnahmen TM - Typ1'!$I$4</f>
        <v>0</v>
      </c>
      <c r="J13" s="86">
        <f>'Maßnahmen TM - Typ1'!$J$4</f>
        <v>0</v>
      </c>
      <c r="K13">
        <f>'Maßnahmen TM - Typ1'!O20</f>
        <v>0</v>
      </c>
      <c r="L13" s="65">
        <f>'Maßnahmen TM - Typ1'!Q20</f>
        <v>0</v>
      </c>
      <c r="M13" s="65">
        <f>'Maßnahmen TM - Typ1'!R20</f>
        <v>0</v>
      </c>
      <c r="N13" s="65" t="str">
        <f>'Maßnahmen TM - Typ1'!U20</f>
        <v/>
      </c>
      <c r="O13" t="str">
        <f>'Maßnahmen TM - Typ1'!V20</f>
        <v/>
      </c>
      <c r="P13" s="65">
        <f>'Maßnahmen TM - Typ1'!W20</f>
        <v>0</v>
      </c>
    </row>
    <row r="14" spans="1:16" x14ac:dyDescent="0.2">
      <c r="B14">
        <f>'Maßnahmen TM - Typ1'!$E$3</f>
        <v>0</v>
      </c>
      <c r="C14">
        <f>'Maßnahmen TM - Typ1'!$L$3</f>
        <v>0</v>
      </c>
      <c r="D14" t="str">
        <f>'Maßnahmen TM - Typ1'!G21</f>
        <v/>
      </c>
      <c r="E14">
        <f>'Maßnahmen TM - Typ1'!E21</f>
        <v>12</v>
      </c>
      <c r="F14">
        <f>'Maßnahmen TM - Typ1'!H21</f>
        <v>0</v>
      </c>
      <c r="G14" s="84">
        <f>'Maßnahmen TM - Typ1'!$E$4</f>
        <v>0</v>
      </c>
      <c r="H14" s="87">
        <f>'Maßnahmen TM - Typ1'!$H$4</f>
        <v>0</v>
      </c>
      <c r="I14" s="86">
        <f>'Maßnahmen TM - Typ1'!$I$4</f>
        <v>0</v>
      </c>
      <c r="J14" s="86">
        <f>'Maßnahmen TM - Typ1'!$J$4</f>
        <v>0</v>
      </c>
      <c r="K14">
        <f>'Maßnahmen TM - Typ1'!O21</f>
        <v>0</v>
      </c>
      <c r="L14" s="65">
        <f>'Maßnahmen TM - Typ1'!Q21</f>
        <v>0</v>
      </c>
      <c r="M14" s="65">
        <f>'Maßnahmen TM - Typ1'!R21</f>
        <v>0</v>
      </c>
      <c r="N14" s="65" t="str">
        <f>'Maßnahmen TM - Typ1'!U21</f>
        <v/>
      </c>
      <c r="O14" t="str">
        <f>'Maßnahmen TM - Typ1'!V21</f>
        <v/>
      </c>
      <c r="P14" s="65">
        <f>'Maßnahmen TM - Typ1'!W21</f>
        <v>0</v>
      </c>
    </row>
    <row r="15" spans="1:16" x14ac:dyDescent="0.2">
      <c r="B15">
        <f>'Maßnahmen TM - Typ1'!$E$3</f>
        <v>0</v>
      </c>
      <c r="C15">
        <f>'Maßnahmen TM - Typ1'!$L$3</f>
        <v>0</v>
      </c>
      <c r="D15" t="str">
        <f>'Maßnahmen TM - Typ1'!G22</f>
        <v/>
      </c>
      <c r="E15">
        <f>'Maßnahmen TM - Typ1'!E22</f>
        <v>13</v>
      </c>
      <c r="F15">
        <f>'Maßnahmen TM - Typ1'!H22</f>
        <v>0</v>
      </c>
      <c r="G15" s="84">
        <f>'Maßnahmen TM - Typ1'!$E$4</f>
        <v>0</v>
      </c>
      <c r="H15" s="87">
        <f>'Maßnahmen TM - Typ1'!$H$4</f>
        <v>0</v>
      </c>
      <c r="I15" s="86">
        <f>'Maßnahmen TM - Typ1'!$I$4</f>
        <v>0</v>
      </c>
      <c r="J15" s="86">
        <f>'Maßnahmen TM - Typ1'!$J$4</f>
        <v>0</v>
      </c>
      <c r="K15">
        <f>'Maßnahmen TM - Typ1'!O22</f>
        <v>0</v>
      </c>
      <c r="L15" s="65">
        <f>'Maßnahmen TM - Typ1'!Q22</f>
        <v>0</v>
      </c>
      <c r="M15" s="65">
        <f>'Maßnahmen TM - Typ1'!R22</f>
        <v>0</v>
      </c>
      <c r="N15" s="65" t="str">
        <f>'Maßnahmen TM - Typ1'!U22</f>
        <v/>
      </c>
      <c r="O15" t="str">
        <f>'Maßnahmen TM - Typ1'!V22</f>
        <v/>
      </c>
      <c r="P15" s="65">
        <f>'Maßnahmen TM - Typ1'!W22</f>
        <v>0</v>
      </c>
    </row>
    <row r="16" spans="1:16" x14ac:dyDescent="0.2">
      <c r="B16">
        <f>'Maßnahmen TM - Typ1'!$E$3</f>
        <v>0</v>
      </c>
      <c r="C16">
        <f>'Maßnahmen TM - Typ1'!$L$3</f>
        <v>0</v>
      </c>
      <c r="D16" t="str">
        <f>'Maßnahmen TM - Typ1'!G23</f>
        <v/>
      </c>
      <c r="E16">
        <f>'Maßnahmen TM - Typ1'!E23</f>
        <v>14</v>
      </c>
      <c r="F16">
        <f>'Maßnahmen TM - Typ1'!H23</f>
        <v>0</v>
      </c>
      <c r="G16" s="84">
        <f>'Maßnahmen TM - Typ1'!$E$4</f>
        <v>0</v>
      </c>
      <c r="H16" s="87">
        <f>'Maßnahmen TM - Typ1'!$H$4</f>
        <v>0</v>
      </c>
      <c r="I16" s="86">
        <f>'Maßnahmen TM - Typ1'!$I$4</f>
        <v>0</v>
      </c>
      <c r="J16" s="86">
        <f>'Maßnahmen TM - Typ1'!$J$4</f>
        <v>0</v>
      </c>
      <c r="K16">
        <f>'Maßnahmen TM - Typ1'!O23</f>
        <v>0</v>
      </c>
      <c r="L16" s="65">
        <f>'Maßnahmen TM - Typ1'!Q23</f>
        <v>0</v>
      </c>
      <c r="M16" s="65">
        <f>'Maßnahmen TM - Typ1'!R23</f>
        <v>0</v>
      </c>
      <c r="N16" s="65" t="str">
        <f>'Maßnahmen TM - Typ1'!U23</f>
        <v/>
      </c>
      <c r="O16" t="str">
        <f>'Maßnahmen TM - Typ1'!V23</f>
        <v/>
      </c>
      <c r="P16" s="65">
        <f>'Maßnahmen TM - Typ1'!W23</f>
        <v>0</v>
      </c>
    </row>
    <row r="17" spans="2:16" x14ac:dyDescent="0.2">
      <c r="B17">
        <f>'Maßnahmen TM - Typ1'!$E$3</f>
        <v>0</v>
      </c>
      <c r="C17">
        <f>'Maßnahmen TM - Typ1'!$L$3</f>
        <v>0</v>
      </c>
      <c r="D17" t="str">
        <f>'Maßnahmen TM - Typ1'!G24</f>
        <v/>
      </c>
      <c r="E17">
        <f>'Maßnahmen TM - Typ1'!E24</f>
        <v>15</v>
      </c>
      <c r="F17">
        <f>'Maßnahmen TM - Typ1'!H24</f>
        <v>0</v>
      </c>
      <c r="G17" s="84">
        <f>'Maßnahmen TM - Typ1'!$E$4</f>
        <v>0</v>
      </c>
      <c r="H17" s="87">
        <f>'Maßnahmen TM - Typ1'!$H$4</f>
        <v>0</v>
      </c>
      <c r="I17" s="86">
        <f>'Maßnahmen TM - Typ1'!$I$4</f>
        <v>0</v>
      </c>
      <c r="J17" s="86">
        <f>'Maßnahmen TM - Typ1'!$J$4</f>
        <v>0</v>
      </c>
      <c r="K17">
        <f>'Maßnahmen TM - Typ1'!O24</f>
        <v>0</v>
      </c>
      <c r="L17" s="65">
        <f>'Maßnahmen TM - Typ1'!Q24</f>
        <v>0</v>
      </c>
      <c r="M17" s="65">
        <f>'Maßnahmen TM - Typ1'!R24</f>
        <v>0</v>
      </c>
      <c r="N17" s="65" t="str">
        <f>'Maßnahmen TM - Typ1'!U24</f>
        <v/>
      </c>
      <c r="O17" t="str">
        <f>'Maßnahmen TM - Typ1'!V24</f>
        <v/>
      </c>
      <c r="P17" s="65">
        <f>'Maßnahmen TM - Typ1'!W24</f>
        <v>0</v>
      </c>
    </row>
    <row r="18" spans="2:16" x14ac:dyDescent="0.2">
      <c r="B18">
        <f>'Maßnahmen TM - Typ1'!$E$3</f>
        <v>0</v>
      </c>
      <c r="C18">
        <f>'Maßnahmen TM - Typ1'!$L$3</f>
        <v>0</v>
      </c>
      <c r="D18" t="str">
        <f>'Maßnahmen TM - Typ1'!G25</f>
        <v/>
      </c>
      <c r="E18">
        <f>'Maßnahmen TM - Typ1'!E25</f>
        <v>16</v>
      </c>
      <c r="F18">
        <f>'Maßnahmen TM - Typ1'!H25</f>
        <v>0</v>
      </c>
      <c r="G18" s="84">
        <f>'Maßnahmen TM - Typ1'!$E$4</f>
        <v>0</v>
      </c>
      <c r="H18" s="87">
        <f>'Maßnahmen TM - Typ1'!$H$4</f>
        <v>0</v>
      </c>
      <c r="I18" s="86">
        <f>'Maßnahmen TM - Typ1'!$I$4</f>
        <v>0</v>
      </c>
      <c r="J18" s="86">
        <f>'Maßnahmen TM - Typ1'!$J$4</f>
        <v>0</v>
      </c>
      <c r="K18">
        <f>'Maßnahmen TM - Typ1'!O25</f>
        <v>0</v>
      </c>
      <c r="L18" s="65">
        <f>'Maßnahmen TM - Typ1'!Q25</f>
        <v>0</v>
      </c>
      <c r="M18" s="65">
        <f>'Maßnahmen TM - Typ1'!R25</f>
        <v>0</v>
      </c>
      <c r="N18" s="65" t="str">
        <f>'Maßnahmen TM - Typ1'!U25</f>
        <v/>
      </c>
      <c r="O18" t="str">
        <f>'Maßnahmen TM - Typ1'!V25</f>
        <v/>
      </c>
      <c r="P18" s="65">
        <f>'Maßnahmen TM - Typ1'!W25</f>
        <v>0</v>
      </c>
    </row>
    <row r="19" spans="2:16" x14ac:dyDescent="0.2">
      <c r="B19">
        <f>'Maßnahmen TM - Typ1'!$E$3</f>
        <v>0</v>
      </c>
      <c r="C19">
        <f>'Maßnahmen TM - Typ1'!$L$3</f>
        <v>0</v>
      </c>
      <c r="D19" t="str">
        <f>'Maßnahmen TM - Typ1'!G26</f>
        <v/>
      </c>
      <c r="E19">
        <f>'Maßnahmen TM - Typ1'!E26</f>
        <v>17</v>
      </c>
      <c r="F19">
        <f>'Maßnahmen TM - Typ1'!H26</f>
        <v>0</v>
      </c>
      <c r="G19" s="84">
        <f>'Maßnahmen TM - Typ1'!$E$4</f>
        <v>0</v>
      </c>
      <c r="H19" s="87">
        <f>'Maßnahmen TM - Typ1'!$H$4</f>
        <v>0</v>
      </c>
      <c r="I19" s="86">
        <f>'Maßnahmen TM - Typ1'!$I$4</f>
        <v>0</v>
      </c>
      <c r="J19" s="86">
        <f>'Maßnahmen TM - Typ1'!$J$4</f>
        <v>0</v>
      </c>
      <c r="K19">
        <f>'Maßnahmen TM - Typ1'!O26</f>
        <v>0</v>
      </c>
      <c r="L19" s="65">
        <f>'Maßnahmen TM - Typ1'!Q26</f>
        <v>0</v>
      </c>
      <c r="M19" s="65">
        <f>'Maßnahmen TM - Typ1'!R26</f>
        <v>0</v>
      </c>
      <c r="N19" s="65" t="str">
        <f>'Maßnahmen TM - Typ1'!U26</f>
        <v/>
      </c>
      <c r="O19" t="str">
        <f>'Maßnahmen TM - Typ1'!V26</f>
        <v/>
      </c>
      <c r="P19" s="65">
        <f>'Maßnahmen TM - Typ1'!W26</f>
        <v>0</v>
      </c>
    </row>
    <row r="20" spans="2:16" x14ac:dyDescent="0.2">
      <c r="B20">
        <f>'Maßnahmen TM - Typ1'!$E$3</f>
        <v>0</v>
      </c>
      <c r="C20">
        <f>'Maßnahmen TM - Typ1'!$L$3</f>
        <v>0</v>
      </c>
      <c r="D20" t="str">
        <f>'Maßnahmen TM - Typ1'!G27</f>
        <v/>
      </c>
      <c r="E20">
        <f>'Maßnahmen TM - Typ1'!E27</f>
        <v>18</v>
      </c>
      <c r="F20">
        <f>'Maßnahmen TM - Typ1'!H27</f>
        <v>0</v>
      </c>
      <c r="G20" s="84">
        <f>'Maßnahmen TM - Typ1'!$E$4</f>
        <v>0</v>
      </c>
      <c r="H20" s="87">
        <f>'Maßnahmen TM - Typ1'!$H$4</f>
        <v>0</v>
      </c>
      <c r="I20" s="86">
        <f>'Maßnahmen TM - Typ1'!$I$4</f>
        <v>0</v>
      </c>
      <c r="J20" s="86">
        <f>'Maßnahmen TM - Typ1'!$J$4</f>
        <v>0</v>
      </c>
      <c r="K20">
        <f>'Maßnahmen TM - Typ1'!O27</f>
        <v>0</v>
      </c>
      <c r="L20" s="65">
        <f>'Maßnahmen TM - Typ1'!Q27</f>
        <v>0</v>
      </c>
      <c r="M20" s="65">
        <f>'Maßnahmen TM - Typ1'!R27</f>
        <v>0</v>
      </c>
      <c r="N20" s="65" t="str">
        <f>'Maßnahmen TM - Typ1'!U27</f>
        <v/>
      </c>
      <c r="O20" t="str">
        <f>'Maßnahmen TM - Typ1'!V27</f>
        <v/>
      </c>
      <c r="P20" s="65">
        <f>'Maßnahmen TM - Typ1'!W27</f>
        <v>0</v>
      </c>
    </row>
    <row r="21" spans="2:16" x14ac:dyDescent="0.2">
      <c r="B21">
        <f>'Maßnahmen TM - Typ1'!$E$3</f>
        <v>0</v>
      </c>
      <c r="C21">
        <f>'Maßnahmen TM - Typ1'!$L$3</f>
        <v>0</v>
      </c>
      <c r="D21" t="str">
        <f>'Maßnahmen TM - Typ1'!G28</f>
        <v/>
      </c>
      <c r="E21">
        <f>'Maßnahmen TM - Typ1'!E28</f>
        <v>19</v>
      </c>
      <c r="F21">
        <f>'Maßnahmen TM - Typ1'!H28</f>
        <v>0</v>
      </c>
      <c r="G21" s="84">
        <f>'Maßnahmen TM - Typ1'!$E$4</f>
        <v>0</v>
      </c>
      <c r="H21" s="87">
        <f>'Maßnahmen TM - Typ1'!$H$4</f>
        <v>0</v>
      </c>
      <c r="I21" s="86">
        <f>'Maßnahmen TM - Typ1'!$I$4</f>
        <v>0</v>
      </c>
      <c r="J21" s="86">
        <f>'Maßnahmen TM - Typ1'!$J$4</f>
        <v>0</v>
      </c>
      <c r="K21">
        <f>'Maßnahmen TM - Typ1'!O28</f>
        <v>0</v>
      </c>
      <c r="L21" s="65">
        <f>'Maßnahmen TM - Typ1'!Q28</f>
        <v>0</v>
      </c>
      <c r="M21" s="65">
        <f>'Maßnahmen TM - Typ1'!R28</f>
        <v>0</v>
      </c>
      <c r="N21" s="65" t="str">
        <f>'Maßnahmen TM - Typ1'!U28</f>
        <v/>
      </c>
      <c r="O21" t="str">
        <f>'Maßnahmen TM - Typ1'!V28</f>
        <v/>
      </c>
      <c r="P21" s="65">
        <f>'Maßnahmen TM - Typ1'!W28</f>
        <v>0</v>
      </c>
    </row>
    <row r="22" spans="2:16" x14ac:dyDescent="0.2">
      <c r="B22">
        <f>'Maßnahmen TM - Typ1'!$E$3</f>
        <v>0</v>
      </c>
      <c r="C22">
        <f>'Maßnahmen TM - Typ1'!$L$3</f>
        <v>0</v>
      </c>
      <c r="D22" t="str">
        <f>'Maßnahmen TM - Typ1'!G29</f>
        <v/>
      </c>
      <c r="E22">
        <f>'Maßnahmen TM - Typ1'!E29</f>
        <v>20</v>
      </c>
      <c r="F22">
        <f>'Maßnahmen TM - Typ1'!H29</f>
        <v>0</v>
      </c>
      <c r="G22" s="84">
        <f>'Maßnahmen TM - Typ1'!$E$4</f>
        <v>0</v>
      </c>
      <c r="H22" s="87">
        <f>'Maßnahmen TM - Typ1'!$H$4</f>
        <v>0</v>
      </c>
      <c r="I22" s="86">
        <f>'Maßnahmen TM - Typ1'!$I$4</f>
        <v>0</v>
      </c>
      <c r="J22" s="86">
        <f>'Maßnahmen TM - Typ1'!$J$4</f>
        <v>0</v>
      </c>
      <c r="K22">
        <f>'Maßnahmen TM - Typ1'!O29</f>
        <v>0</v>
      </c>
      <c r="L22" s="65">
        <f>'Maßnahmen TM - Typ1'!Q29</f>
        <v>0</v>
      </c>
      <c r="M22" s="65">
        <f>'Maßnahmen TM - Typ1'!R29</f>
        <v>0</v>
      </c>
      <c r="N22" s="65" t="str">
        <f>'Maßnahmen TM - Typ1'!U29</f>
        <v/>
      </c>
      <c r="O22" t="str">
        <f>'Maßnahmen TM - Typ1'!V29</f>
        <v/>
      </c>
      <c r="P22" s="65">
        <f>'Maßnahmen TM - Typ1'!W29</f>
        <v>0</v>
      </c>
    </row>
    <row r="23" spans="2:16" x14ac:dyDescent="0.2">
      <c r="B23">
        <f>'Maßnahmen TM - Typ1'!$E$3</f>
        <v>0</v>
      </c>
      <c r="C23">
        <f>'Maßnahmen TM - Typ1'!$L$3</f>
        <v>0</v>
      </c>
      <c r="D23" t="str">
        <f>'Maßnahmen TM - Typ1'!G30</f>
        <v/>
      </c>
      <c r="E23">
        <f>'Maßnahmen TM - Typ1'!E30</f>
        <v>21</v>
      </c>
      <c r="F23">
        <f>'Maßnahmen TM - Typ1'!H30</f>
        <v>0</v>
      </c>
      <c r="G23" s="84">
        <f>'Maßnahmen TM - Typ1'!$E$4</f>
        <v>0</v>
      </c>
      <c r="H23" s="87">
        <f>'Maßnahmen TM - Typ1'!$H$4</f>
        <v>0</v>
      </c>
      <c r="I23" s="86">
        <f>'Maßnahmen TM - Typ1'!$I$4</f>
        <v>0</v>
      </c>
      <c r="J23" s="86">
        <f>'Maßnahmen TM - Typ1'!$J$4</f>
        <v>0</v>
      </c>
      <c r="K23">
        <f>'Maßnahmen TM - Typ1'!O30</f>
        <v>0</v>
      </c>
      <c r="L23" s="65">
        <f>'Maßnahmen TM - Typ1'!Q30</f>
        <v>0</v>
      </c>
      <c r="M23" s="65">
        <f>'Maßnahmen TM - Typ1'!R30</f>
        <v>0</v>
      </c>
      <c r="N23" s="65" t="str">
        <f>'Maßnahmen TM - Typ1'!U30</f>
        <v/>
      </c>
      <c r="O23" t="str">
        <f>'Maßnahmen TM - Typ1'!V30</f>
        <v/>
      </c>
      <c r="P23" s="65">
        <f>'Maßnahmen TM - Typ1'!W30</f>
        <v>0</v>
      </c>
    </row>
    <row r="24" spans="2:16" x14ac:dyDescent="0.2">
      <c r="B24">
        <f>'Maßnahmen TM - Typ1'!$E$3</f>
        <v>0</v>
      </c>
      <c r="C24">
        <f>'Maßnahmen TM - Typ1'!$L$3</f>
        <v>0</v>
      </c>
      <c r="D24" t="str">
        <f>'Maßnahmen TM - Typ1'!G31</f>
        <v/>
      </c>
      <c r="E24">
        <f>'Maßnahmen TM - Typ1'!E31</f>
        <v>22</v>
      </c>
      <c r="F24">
        <f>'Maßnahmen TM - Typ1'!H31</f>
        <v>0</v>
      </c>
      <c r="G24" s="84">
        <f>'Maßnahmen TM - Typ1'!$E$4</f>
        <v>0</v>
      </c>
      <c r="H24" s="87">
        <f>'Maßnahmen TM - Typ1'!$H$4</f>
        <v>0</v>
      </c>
      <c r="I24" s="86">
        <f>'Maßnahmen TM - Typ1'!$I$4</f>
        <v>0</v>
      </c>
      <c r="J24" s="86">
        <f>'Maßnahmen TM - Typ1'!$J$4</f>
        <v>0</v>
      </c>
      <c r="K24">
        <f>'Maßnahmen TM - Typ1'!O31</f>
        <v>0</v>
      </c>
      <c r="L24" s="65">
        <f>'Maßnahmen TM - Typ1'!Q31</f>
        <v>0</v>
      </c>
      <c r="M24" s="65">
        <f>'Maßnahmen TM - Typ1'!R31</f>
        <v>0</v>
      </c>
      <c r="N24" s="65" t="str">
        <f>'Maßnahmen TM - Typ1'!U31</f>
        <v/>
      </c>
      <c r="O24" t="str">
        <f>'Maßnahmen TM - Typ1'!V31</f>
        <v/>
      </c>
      <c r="P24" s="65">
        <f>'Maßnahmen TM - Typ1'!W31</f>
        <v>0</v>
      </c>
    </row>
    <row r="25" spans="2:16" x14ac:dyDescent="0.2">
      <c r="B25">
        <f>'Maßnahmen TM - Typ1'!$E$3</f>
        <v>0</v>
      </c>
      <c r="C25">
        <f>'Maßnahmen TM - Typ1'!$L$3</f>
        <v>0</v>
      </c>
      <c r="D25" t="str">
        <f>'Maßnahmen TM - Typ1'!G32</f>
        <v/>
      </c>
      <c r="E25">
        <f>'Maßnahmen TM - Typ1'!E32</f>
        <v>23</v>
      </c>
      <c r="F25">
        <f>'Maßnahmen TM - Typ1'!H32</f>
        <v>0</v>
      </c>
      <c r="G25" s="84">
        <f>'Maßnahmen TM - Typ1'!$E$4</f>
        <v>0</v>
      </c>
      <c r="H25" s="87">
        <f>'Maßnahmen TM - Typ1'!$H$4</f>
        <v>0</v>
      </c>
      <c r="I25" s="86">
        <f>'Maßnahmen TM - Typ1'!$I$4</f>
        <v>0</v>
      </c>
      <c r="J25" s="86">
        <f>'Maßnahmen TM - Typ1'!$J$4</f>
        <v>0</v>
      </c>
      <c r="K25">
        <f>'Maßnahmen TM - Typ1'!O32</f>
        <v>0</v>
      </c>
      <c r="L25" s="65">
        <f>'Maßnahmen TM - Typ1'!Q32</f>
        <v>0</v>
      </c>
      <c r="M25" s="65">
        <f>'Maßnahmen TM - Typ1'!R32</f>
        <v>0</v>
      </c>
      <c r="N25" s="65" t="str">
        <f>'Maßnahmen TM - Typ1'!U32</f>
        <v/>
      </c>
      <c r="O25" t="str">
        <f>'Maßnahmen TM - Typ1'!V32</f>
        <v/>
      </c>
      <c r="P25" s="65">
        <f>'Maßnahmen TM - Typ1'!W32</f>
        <v>0</v>
      </c>
    </row>
    <row r="26" spans="2:16" x14ac:dyDescent="0.2">
      <c r="B26">
        <f>'Maßnahmen TM - Typ1'!$E$3</f>
        <v>0</v>
      </c>
      <c r="C26">
        <f>'Maßnahmen TM - Typ1'!$L$3</f>
        <v>0</v>
      </c>
      <c r="D26" t="str">
        <f>'Maßnahmen TM - Typ1'!G33</f>
        <v/>
      </c>
      <c r="E26">
        <f>'Maßnahmen TM - Typ1'!E33</f>
        <v>24</v>
      </c>
      <c r="F26">
        <f>'Maßnahmen TM - Typ1'!H33</f>
        <v>0</v>
      </c>
      <c r="G26" s="84">
        <f>'Maßnahmen TM - Typ1'!$E$4</f>
        <v>0</v>
      </c>
      <c r="H26" s="87">
        <f>'Maßnahmen TM - Typ1'!$H$4</f>
        <v>0</v>
      </c>
      <c r="I26" s="86">
        <f>'Maßnahmen TM - Typ1'!$I$4</f>
        <v>0</v>
      </c>
      <c r="J26" s="86">
        <f>'Maßnahmen TM - Typ1'!$J$4</f>
        <v>0</v>
      </c>
      <c r="K26">
        <f>'Maßnahmen TM - Typ1'!O33</f>
        <v>0</v>
      </c>
      <c r="L26" s="65">
        <f>'Maßnahmen TM - Typ1'!Q33</f>
        <v>0</v>
      </c>
      <c r="M26" s="65">
        <f>'Maßnahmen TM - Typ1'!R33</f>
        <v>0</v>
      </c>
      <c r="N26" s="65" t="str">
        <f>'Maßnahmen TM - Typ1'!U33</f>
        <v/>
      </c>
      <c r="O26" t="str">
        <f>'Maßnahmen TM - Typ1'!V33</f>
        <v/>
      </c>
      <c r="P26" s="65">
        <f>'Maßnahmen TM - Typ1'!W33</f>
        <v>0</v>
      </c>
    </row>
    <row r="27" spans="2:16" x14ac:dyDescent="0.2">
      <c r="B27">
        <f>'Maßnahmen TM - Typ1'!$E$3</f>
        <v>0</v>
      </c>
      <c r="C27">
        <f>'Maßnahmen TM - Typ1'!$L$3</f>
        <v>0</v>
      </c>
      <c r="D27" t="str">
        <f>'Maßnahmen TM - Typ1'!G34</f>
        <v/>
      </c>
      <c r="E27">
        <f>'Maßnahmen TM - Typ1'!E34</f>
        <v>25</v>
      </c>
      <c r="F27">
        <f>'Maßnahmen TM - Typ1'!H34</f>
        <v>0</v>
      </c>
      <c r="G27" s="84">
        <f>'Maßnahmen TM - Typ1'!$E$4</f>
        <v>0</v>
      </c>
      <c r="H27" s="87">
        <f>'Maßnahmen TM - Typ1'!$H$4</f>
        <v>0</v>
      </c>
      <c r="I27" s="86">
        <f>'Maßnahmen TM - Typ1'!$I$4</f>
        <v>0</v>
      </c>
      <c r="J27" s="86">
        <f>'Maßnahmen TM - Typ1'!$J$4</f>
        <v>0</v>
      </c>
      <c r="K27">
        <f>'Maßnahmen TM - Typ1'!O34</f>
        <v>0</v>
      </c>
      <c r="L27" s="65">
        <f>'Maßnahmen TM - Typ1'!Q34</f>
        <v>0</v>
      </c>
      <c r="M27" s="65">
        <f>'Maßnahmen TM - Typ1'!R34</f>
        <v>0</v>
      </c>
      <c r="N27" s="65" t="str">
        <f>'Maßnahmen TM - Typ1'!U34</f>
        <v/>
      </c>
      <c r="O27" t="str">
        <f>'Maßnahmen TM - Typ1'!V34</f>
        <v/>
      </c>
      <c r="P27" s="65">
        <f>'Maßnahmen TM - Typ1'!W34</f>
        <v>0</v>
      </c>
    </row>
    <row r="28" spans="2:16" x14ac:dyDescent="0.2">
      <c r="B28">
        <f>'Maßnahmen TM - Typ1'!$E$3</f>
        <v>0</v>
      </c>
      <c r="C28">
        <f>'Maßnahmen TM - Typ1'!$L$3</f>
        <v>0</v>
      </c>
      <c r="D28" t="str">
        <f>'Maßnahmen TM - Typ1'!G35</f>
        <v/>
      </c>
      <c r="E28">
        <f>'Maßnahmen TM - Typ1'!E35</f>
        <v>26</v>
      </c>
      <c r="F28">
        <f>'Maßnahmen TM - Typ1'!H35</f>
        <v>0</v>
      </c>
      <c r="G28" s="84">
        <f>'Maßnahmen TM - Typ1'!$E$4</f>
        <v>0</v>
      </c>
      <c r="H28" s="87">
        <f>'Maßnahmen TM - Typ1'!$H$4</f>
        <v>0</v>
      </c>
      <c r="I28" s="86">
        <f>'Maßnahmen TM - Typ1'!$I$4</f>
        <v>0</v>
      </c>
      <c r="J28" s="86">
        <f>'Maßnahmen TM - Typ1'!$J$4</f>
        <v>0</v>
      </c>
      <c r="K28">
        <f>'Maßnahmen TM - Typ1'!O35</f>
        <v>0</v>
      </c>
      <c r="L28" s="65">
        <f>'Maßnahmen TM - Typ1'!Q35</f>
        <v>0</v>
      </c>
      <c r="M28" s="65">
        <f>'Maßnahmen TM - Typ1'!R35</f>
        <v>0</v>
      </c>
      <c r="N28" s="65" t="str">
        <f>'Maßnahmen TM - Typ1'!U35</f>
        <v/>
      </c>
      <c r="O28" t="str">
        <f>'Maßnahmen TM - Typ1'!V35</f>
        <v/>
      </c>
      <c r="P28" s="65">
        <f>'Maßnahmen TM - Typ1'!W35</f>
        <v>0</v>
      </c>
    </row>
    <row r="29" spans="2:16" x14ac:dyDescent="0.2">
      <c r="B29">
        <f>'Maßnahmen TM - Typ1'!$E$3</f>
        <v>0</v>
      </c>
      <c r="C29">
        <f>'Maßnahmen TM - Typ1'!$L$3</f>
        <v>0</v>
      </c>
      <c r="D29" t="str">
        <f>'Maßnahmen TM - Typ1'!G36</f>
        <v/>
      </c>
      <c r="E29">
        <f>'Maßnahmen TM - Typ1'!E36</f>
        <v>27</v>
      </c>
      <c r="F29">
        <f>'Maßnahmen TM - Typ1'!H36</f>
        <v>0</v>
      </c>
      <c r="G29" s="84">
        <f>'Maßnahmen TM - Typ1'!$E$4</f>
        <v>0</v>
      </c>
      <c r="H29" s="87">
        <f>'Maßnahmen TM - Typ1'!$H$4</f>
        <v>0</v>
      </c>
      <c r="I29" s="86">
        <f>'Maßnahmen TM - Typ1'!$I$4</f>
        <v>0</v>
      </c>
      <c r="J29" s="86">
        <f>'Maßnahmen TM - Typ1'!$J$4</f>
        <v>0</v>
      </c>
      <c r="K29">
        <f>'Maßnahmen TM - Typ1'!O36</f>
        <v>0</v>
      </c>
      <c r="L29" s="65">
        <f>'Maßnahmen TM - Typ1'!Q36</f>
        <v>0</v>
      </c>
      <c r="M29" s="65">
        <f>'Maßnahmen TM - Typ1'!R36</f>
        <v>0</v>
      </c>
      <c r="N29" s="65" t="str">
        <f>'Maßnahmen TM - Typ1'!U36</f>
        <v/>
      </c>
      <c r="O29" t="str">
        <f>'Maßnahmen TM - Typ1'!V36</f>
        <v/>
      </c>
      <c r="P29" s="65">
        <f>'Maßnahmen TM - Typ1'!W36</f>
        <v>0</v>
      </c>
    </row>
    <row r="30" spans="2:16" x14ac:dyDescent="0.2">
      <c r="B30">
        <f>'Maßnahmen TM - Typ1'!$E$3</f>
        <v>0</v>
      </c>
      <c r="C30">
        <f>'Maßnahmen TM - Typ1'!$L$3</f>
        <v>0</v>
      </c>
      <c r="D30" t="str">
        <f>'Maßnahmen TM - Typ1'!G37</f>
        <v/>
      </c>
      <c r="E30">
        <f>'Maßnahmen TM - Typ1'!E37</f>
        <v>28</v>
      </c>
      <c r="F30">
        <f>'Maßnahmen TM - Typ1'!H37</f>
        <v>0</v>
      </c>
      <c r="G30" s="84">
        <f>'Maßnahmen TM - Typ1'!$E$4</f>
        <v>0</v>
      </c>
      <c r="H30" s="87">
        <f>'Maßnahmen TM - Typ1'!$H$4</f>
        <v>0</v>
      </c>
      <c r="I30" s="86">
        <f>'Maßnahmen TM - Typ1'!$I$4</f>
        <v>0</v>
      </c>
      <c r="J30" s="86">
        <f>'Maßnahmen TM - Typ1'!$J$4</f>
        <v>0</v>
      </c>
      <c r="K30">
        <f>'Maßnahmen TM - Typ1'!O37</f>
        <v>0</v>
      </c>
      <c r="L30" s="65">
        <f>'Maßnahmen TM - Typ1'!Q37</f>
        <v>0</v>
      </c>
      <c r="M30" s="65">
        <f>'Maßnahmen TM - Typ1'!R37</f>
        <v>0</v>
      </c>
      <c r="N30" s="65" t="str">
        <f>'Maßnahmen TM - Typ1'!U37</f>
        <v/>
      </c>
      <c r="O30" t="str">
        <f>'Maßnahmen TM - Typ1'!V37</f>
        <v/>
      </c>
      <c r="P30" s="65">
        <f>'Maßnahmen TM - Typ1'!W37</f>
        <v>0</v>
      </c>
    </row>
    <row r="31" spans="2:16" x14ac:dyDescent="0.2">
      <c r="B31">
        <f>'Maßnahmen TM - Typ1'!$E$3</f>
        <v>0</v>
      </c>
      <c r="C31">
        <f>'Maßnahmen TM - Typ1'!$L$3</f>
        <v>0</v>
      </c>
      <c r="D31" t="str">
        <f>'Maßnahmen TM - Typ1'!G38</f>
        <v/>
      </c>
      <c r="E31">
        <f>'Maßnahmen TM - Typ1'!E38</f>
        <v>29</v>
      </c>
      <c r="F31">
        <f>'Maßnahmen TM - Typ1'!H38</f>
        <v>0</v>
      </c>
      <c r="G31" s="84">
        <f>'Maßnahmen TM - Typ1'!$E$4</f>
        <v>0</v>
      </c>
      <c r="H31" s="87">
        <f>'Maßnahmen TM - Typ1'!$H$4</f>
        <v>0</v>
      </c>
      <c r="I31" s="86">
        <f>'Maßnahmen TM - Typ1'!$I$4</f>
        <v>0</v>
      </c>
      <c r="J31" s="86">
        <f>'Maßnahmen TM - Typ1'!$J$4</f>
        <v>0</v>
      </c>
      <c r="K31">
        <f>'Maßnahmen TM - Typ1'!O38</f>
        <v>0</v>
      </c>
      <c r="L31" s="65">
        <f>'Maßnahmen TM - Typ1'!Q38</f>
        <v>0</v>
      </c>
      <c r="M31" s="65">
        <f>'Maßnahmen TM - Typ1'!R38</f>
        <v>0</v>
      </c>
      <c r="N31" s="65" t="str">
        <f>'Maßnahmen TM - Typ1'!U38</f>
        <v/>
      </c>
      <c r="O31" t="str">
        <f>'Maßnahmen TM - Typ1'!V38</f>
        <v/>
      </c>
      <c r="P31" s="65">
        <f>'Maßnahmen TM - Typ1'!W38</f>
        <v>0</v>
      </c>
    </row>
    <row r="32" spans="2:16" x14ac:dyDescent="0.2">
      <c r="B32">
        <f>'Maßnahmen TM - Typ1'!$E$3</f>
        <v>0</v>
      </c>
      <c r="C32">
        <f>'Maßnahmen TM - Typ1'!$L$3</f>
        <v>0</v>
      </c>
      <c r="D32" t="str">
        <f>'Maßnahmen TM - Typ1'!G39</f>
        <v/>
      </c>
      <c r="E32">
        <f>'Maßnahmen TM - Typ1'!E39</f>
        <v>30</v>
      </c>
      <c r="F32">
        <f>'Maßnahmen TM - Typ1'!H39</f>
        <v>0</v>
      </c>
      <c r="G32" s="84">
        <f>'Maßnahmen TM - Typ1'!$E$4</f>
        <v>0</v>
      </c>
      <c r="H32" s="87">
        <f>'Maßnahmen TM - Typ1'!$H$4</f>
        <v>0</v>
      </c>
      <c r="I32" s="86">
        <f>'Maßnahmen TM - Typ1'!$I$4</f>
        <v>0</v>
      </c>
      <c r="J32" s="86">
        <f>'Maßnahmen TM - Typ1'!$J$4</f>
        <v>0</v>
      </c>
      <c r="K32">
        <f>'Maßnahmen TM - Typ1'!O39</f>
        <v>0</v>
      </c>
      <c r="L32" s="65">
        <f>'Maßnahmen TM - Typ1'!Q39</f>
        <v>0</v>
      </c>
      <c r="M32" s="65">
        <f>'Maßnahmen TM - Typ1'!R39</f>
        <v>0</v>
      </c>
      <c r="N32" s="65" t="str">
        <f>'Maßnahmen TM - Typ1'!U39</f>
        <v/>
      </c>
      <c r="O32" t="str">
        <f>'Maßnahmen TM - Typ1'!V39</f>
        <v/>
      </c>
      <c r="P32" s="65">
        <f>'Maßnahmen TM - Typ1'!W39</f>
        <v>0</v>
      </c>
    </row>
    <row r="33" spans="2:16" x14ac:dyDescent="0.2">
      <c r="B33">
        <f>'Maßnahmen TM - Typ1'!$E$3</f>
        <v>0</v>
      </c>
      <c r="C33">
        <f>'Maßnahmen TM - Typ1'!$L$3</f>
        <v>0</v>
      </c>
      <c r="D33" t="str">
        <f>'Maßnahmen TM - Typ1'!G40</f>
        <v/>
      </c>
      <c r="E33">
        <f>'Maßnahmen TM - Typ1'!E40</f>
        <v>31</v>
      </c>
      <c r="F33">
        <f>'Maßnahmen TM - Typ1'!H40</f>
        <v>0</v>
      </c>
      <c r="G33" s="84">
        <f>'Maßnahmen TM - Typ1'!$E$4</f>
        <v>0</v>
      </c>
      <c r="H33" s="87">
        <f>'Maßnahmen TM - Typ1'!$H$4</f>
        <v>0</v>
      </c>
      <c r="I33" s="86">
        <f>'Maßnahmen TM - Typ1'!$I$4</f>
        <v>0</v>
      </c>
      <c r="J33" s="86">
        <f>'Maßnahmen TM - Typ1'!$J$4</f>
        <v>0</v>
      </c>
      <c r="K33">
        <f>'Maßnahmen TM - Typ1'!O40</f>
        <v>0</v>
      </c>
      <c r="L33" s="65">
        <f>'Maßnahmen TM - Typ1'!Q40</f>
        <v>0</v>
      </c>
      <c r="M33" s="65">
        <f>'Maßnahmen TM - Typ1'!R40</f>
        <v>0</v>
      </c>
      <c r="N33" s="65" t="str">
        <f>'Maßnahmen TM - Typ1'!U40</f>
        <v/>
      </c>
      <c r="O33" t="str">
        <f>'Maßnahmen TM - Typ1'!V40</f>
        <v/>
      </c>
      <c r="P33" s="65">
        <f>'Maßnahmen TM - Typ1'!W40</f>
        <v>0</v>
      </c>
    </row>
    <row r="34" spans="2:16" x14ac:dyDescent="0.2">
      <c r="B34">
        <f>'Maßnahmen TM - Typ1'!$E$3</f>
        <v>0</v>
      </c>
      <c r="C34">
        <f>'Maßnahmen TM - Typ1'!$L$3</f>
        <v>0</v>
      </c>
      <c r="D34" t="str">
        <f>'Maßnahmen TM - Typ1'!G41</f>
        <v/>
      </c>
      <c r="E34">
        <f>'Maßnahmen TM - Typ1'!E41</f>
        <v>32</v>
      </c>
      <c r="F34">
        <f>'Maßnahmen TM - Typ1'!H41</f>
        <v>0</v>
      </c>
      <c r="G34" s="84">
        <f>'Maßnahmen TM - Typ1'!$E$4</f>
        <v>0</v>
      </c>
      <c r="H34" s="87">
        <f>'Maßnahmen TM - Typ1'!$H$4</f>
        <v>0</v>
      </c>
      <c r="I34" s="86">
        <f>'Maßnahmen TM - Typ1'!$I$4</f>
        <v>0</v>
      </c>
      <c r="J34" s="86">
        <f>'Maßnahmen TM - Typ1'!$J$4</f>
        <v>0</v>
      </c>
      <c r="K34">
        <f>'Maßnahmen TM - Typ1'!O41</f>
        <v>0</v>
      </c>
      <c r="L34" s="65">
        <f>'Maßnahmen TM - Typ1'!Q41</f>
        <v>0</v>
      </c>
      <c r="M34" s="65">
        <f>'Maßnahmen TM - Typ1'!R41</f>
        <v>0</v>
      </c>
      <c r="N34" s="65" t="str">
        <f>'Maßnahmen TM - Typ1'!U41</f>
        <v/>
      </c>
      <c r="O34" t="str">
        <f>'Maßnahmen TM - Typ1'!V41</f>
        <v/>
      </c>
      <c r="P34" s="65">
        <f>'Maßnahmen TM - Typ1'!W41</f>
        <v>0</v>
      </c>
    </row>
    <row r="35" spans="2:16" x14ac:dyDescent="0.2">
      <c r="B35">
        <f>'Maßnahmen TM - Typ1'!$E$3</f>
        <v>0</v>
      </c>
      <c r="C35">
        <f>'Maßnahmen TM - Typ1'!$L$3</f>
        <v>0</v>
      </c>
      <c r="D35" t="str">
        <f>'Maßnahmen TM - Typ1'!G42</f>
        <v/>
      </c>
      <c r="E35">
        <f>'Maßnahmen TM - Typ1'!E42</f>
        <v>33</v>
      </c>
      <c r="F35">
        <f>'Maßnahmen TM - Typ1'!H42</f>
        <v>0</v>
      </c>
      <c r="G35" s="84">
        <f>'Maßnahmen TM - Typ1'!$E$4</f>
        <v>0</v>
      </c>
      <c r="H35" s="87">
        <f>'Maßnahmen TM - Typ1'!$H$4</f>
        <v>0</v>
      </c>
      <c r="I35" s="86">
        <f>'Maßnahmen TM - Typ1'!$I$4</f>
        <v>0</v>
      </c>
      <c r="J35" s="86">
        <f>'Maßnahmen TM - Typ1'!$J$4</f>
        <v>0</v>
      </c>
      <c r="K35">
        <f>'Maßnahmen TM - Typ1'!O42</f>
        <v>0</v>
      </c>
      <c r="L35" s="65">
        <f>'Maßnahmen TM - Typ1'!Q42</f>
        <v>0</v>
      </c>
      <c r="M35" s="65">
        <f>'Maßnahmen TM - Typ1'!R42</f>
        <v>0</v>
      </c>
      <c r="N35" s="65" t="str">
        <f>'Maßnahmen TM - Typ1'!U42</f>
        <v/>
      </c>
      <c r="O35" t="str">
        <f>'Maßnahmen TM - Typ1'!V42</f>
        <v/>
      </c>
      <c r="P35" s="65">
        <f>'Maßnahmen TM - Typ1'!W42</f>
        <v>0</v>
      </c>
    </row>
    <row r="36" spans="2:16" x14ac:dyDescent="0.2">
      <c r="B36">
        <f>'Maßnahmen TM - Typ1'!$E$3</f>
        <v>0</v>
      </c>
      <c r="C36">
        <f>'Maßnahmen TM - Typ1'!$L$3</f>
        <v>0</v>
      </c>
      <c r="D36" t="str">
        <f>'Maßnahmen TM - Typ1'!G43</f>
        <v/>
      </c>
      <c r="E36">
        <f>'Maßnahmen TM - Typ1'!E43</f>
        <v>34</v>
      </c>
      <c r="F36">
        <f>'Maßnahmen TM - Typ1'!H43</f>
        <v>0</v>
      </c>
      <c r="G36" s="84">
        <f>'Maßnahmen TM - Typ1'!$E$4</f>
        <v>0</v>
      </c>
      <c r="H36" s="87">
        <f>'Maßnahmen TM - Typ1'!$H$4</f>
        <v>0</v>
      </c>
      <c r="I36" s="86">
        <f>'Maßnahmen TM - Typ1'!$I$4</f>
        <v>0</v>
      </c>
      <c r="J36" s="86">
        <f>'Maßnahmen TM - Typ1'!$J$4</f>
        <v>0</v>
      </c>
      <c r="K36">
        <f>'Maßnahmen TM - Typ1'!O43</f>
        <v>0</v>
      </c>
      <c r="L36" s="65">
        <f>'Maßnahmen TM - Typ1'!Q43</f>
        <v>0</v>
      </c>
      <c r="M36" s="65">
        <f>'Maßnahmen TM - Typ1'!R43</f>
        <v>0</v>
      </c>
      <c r="N36" s="65" t="str">
        <f>'Maßnahmen TM - Typ1'!U43</f>
        <v/>
      </c>
      <c r="O36" t="str">
        <f>'Maßnahmen TM - Typ1'!V43</f>
        <v/>
      </c>
      <c r="P36" s="65">
        <f>'Maßnahmen TM - Typ1'!W43</f>
        <v>0</v>
      </c>
    </row>
    <row r="37" spans="2:16" x14ac:dyDescent="0.2">
      <c r="B37">
        <f>'Maßnahmen TM - Typ1'!$E$3</f>
        <v>0</v>
      </c>
      <c r="C37">
        <f>'Maßnahmen TM - Typ1'!$L$3</f>
        <v>0</v>
      </c>
      <c r="D37" t="str">
        <f>'Maßnahmen TM - Typ1'!G44</f>
        <v/>
      </c>
      <c r="E37">
        <f>'Maßnahmen TM - Typ1'!E44</f>
        <v>35</v>
      </c>
      <c r="F37">
        <f>'Maßnahmen TM - Typ1'!H44</f>
        <v>0</v>
      </c>
      <c r="G37" s="84">
        <f>'Maßnahmen TM - Typ1'!$E$4</f>
        <v>0</v>
      </c>
      <c r="H37" s="87">
        <f>'Maßnahmen TM - Typ1'!$H$4</f>
        <v>0</v>
      </c>
      <c r="I37" s="86">
        <f>'Maßnahmen TM - Typ1'!$I$4</f>
        <v>0</v>
      </c>
      <c r="J37" s="86">
        <f>'Maßnahmen TM - Typ1'!$J$4</f>
        <v>0</v>
      </c>
      <c r="K37">
        <f>'Maßnahmen TM - Typ1'!O44</f>
        <v>0</v>
      </c>
      <c r="L37" s="65">
        <f>'Maßnahmen TM - Typ1'!Q44</f>
        <v>0</v>
      </c>
      <c r="M37" s="65">
        <f>'Maßnahmen TM - Typ1'!R44</f>
        <v>0</v>
      </c>
      <c r="N37" s="65" t="str">
        <f>'Maßnahmen TM - Typ1'!U44</f>
        <v/>
      </c>
      <c r="O37" t="str">
        <f>'Maßnahmen TM - Typ1'!V44</f>
        <v/>
      </c>
      <c r="P37" s="65">
        <f>'Maßnahmen TM - Typ1'!W44</f>
        <v>0</v>
      </c>
    </row>
    <row r="38" spans="2:16" x14ac:dyDescent="0.2">
      <c r="B38">
        <f>'Maßnahmen TM - Typ1'!$E$3</f>
        <v>0</v>
      </c>
      <c r="C38">
        <f>'Maßnahmen TM - Typ1'!$L$3</f>
        <v>0</v>
      </c>
      <c r="D38" t="str">
        <f>'Maßnahmen TM - Typ1'!G45</f>
        <v/>
      </c>
      <c r="E38">
        <f>'Maßnahmen TM - Typ1'!E45</f>
        <v>36</v>
      </c>
      <c r="F38">
        <f>'Maßnahmen TM - Typ1'!H45</f>
        <v>0</v>
      </c>
      <c r="G38" s="84">
        <f>'Maßnahmen TM - Typ1'!$E$4</f>
        <v>0</v>
      </c>
      <c r="H38" s="87">
        <f>'Maßnahmen TM - Typ1'!$H$4</f>
        <v>0</v>
      </c>
      <c r="I38" s="86">
        <f>'Maßnahmen TM - Typ1'!$I$4</f>
        <v>0</v>
      </c>
      <c r="J38" s="86">
        <f>'Maßnahmen TM - Typ1'!$J$4</f>
        <v>0</v>
      </c>
      <c r="K38">
        <f>'Maßnahmen TM - Typ1'!O45</f>
        <v>0</v>
      </c>
      <c r="L38" s="65">
        <f>'Maßnahmen TM - Typ1'!Q45</f>
        <v>0</v>
      </c>
      <c r="M38" s="65">
        <f>'Maßnahmen TM - Typ1'!R45</f>
        <v>0</v>
      </c>
      <c r="N38" s="65" t="str">
        <f>'Maßnahmen TM - Typ1'!U45</f>
        <v/>
      </c>
      <c r="O38" t="str">
        <f>'Maßnahmen TM - Typ1'!V45</f>
        <v/>
      </c>
      <c r="P38" s="65">
        <f>'Maßnahmen TM - Typ1'!W45</f>
        <v>0</v>
      </c>
    </row>
    <row r="39" spans="2:16" x14ac:dyDescent="0.2">
      <c r="B39">
        <f>'Maßnahmen TM - Typ1'!$E$3</f>
        <v>0</v>
      </c>
      <c r="C39">
        <f>'Maßnahmen TM - Typ1'!$L$3</f>
        <v>0</v>
      </c>
      <c r="D39" t="str">
        <f>'Maßnahmen TM - Typ1'!G46</f>
        <v/>
      </c>
      <c r="E39">
        <f>'Maßnahmen TM - Typ1'!E46</f>
        <v>37</v>
      </c>
      <c r="F39">
        <f>'Maßnahmen TM - Typ1'!H46</f>
        <v>0</v>
      </c>
      <c r="G39" s="84">
        <f>'Maßnahmen TM - Typ1'!$E$4</f>
        <v>0</v>
      </c>
      <c r="H39" s="87">
        <f>'Maßnahmen TM - Typ1'!$H$4</f>
        <v>0</v>
      </c>
      <c r="I39" s="86">
        <f>'Maßnahmen TM - Typ1'!$I$4</f>
        <v>0</v>
      </c>
      <c r="J39" s="86">
        <f>'Maßnahmen TM - Typ1'!$J$4</f>
        <v>0</v>
      </c>
      <c r="K39">
        <f>'Maßnahmen TM - Typ1'!O46</f>
        <v>0</v>
      </c>
      <c r="L39" s="65">
        <f>'Maßnahmen TM - Typ1'!Q46</f>
        <v>0</v>
      </c>
      <c r="M39" s="65">
        <f>'Maßnahmen TM - Typ1'!R46</f>
        <v>0</v>
      </c>
      <c r="N39" s="65" t="str">
        <f>'Maßnahmen TM - Typ1'!U46</f>
        <v/>
      </c>
      <c r="O39" t="str">
        <f>'Maßnahmen TM - Typ1'!V46</f>
        <v/>
      </c>
      <c r="P39" s="65">
        <f>'Maßnahmen TM - Typ1'!W46</f>
        <v>0</v>
      </c>
    </row>
    <row r="40" spans="2:16" x14ac:dyDescent="0.2">
      <c r="B40">
        <f>'Maßnahmen TM - Typ1'!$E$3</f>
        <v>0</v>
      </c>
      <c r="C40">
        <f>'Maßnahmen TM - Typ1'!$L$3</f>
        <v>0</v>
      </c>
      <c r="D40" t="str">
        <f>'Maßnahmen TM - Typ1'!G47</f>
        <v/>
      </c>
      <c r="E40">
        <f>'Maßnahmen TM - Typ1'!E47</f>
        <v>38</v>
      </c>
      <c r="F40">
        <f>'Maßnahmen TM - Typ1'!H47</f>
        <v>0</v>
      </c>
      <c r="G40" s="84">
        <f>'Maßnahmen TM - Typ1'!$E$4</f>
        <v>0</v>
      </c>
      <c r="H40" s="87">
        <f>'Maßnahmen TM - Typ1'!$H$4</f>
        <v>0</v>
      </c>
      <c r="I40" s="86">
        <f>'Maßnahmen TM - Typ1'!$I$4</f>
        <v>0</v>
      </c>
      <c r="J40" s="86">
        <f>'Maßnahmen TM - Typ1'!$J$4</f>
        <v>0</v>
      </c>
      <c r="K40">
        <f>'Maßnahmen TM - Typ1'!O47</f>
        <v>0</v>
      </c>
      <c r="L40" s="65">
        <f>'Maßnahmen TM - Typ1'!Q47</f>
        <v>0</v>
      </c>
      <c r="M40" s="65">
        <f>'Maßnahmen TM - Typ1'!R47</f>
        <v>0</v>
      </c>
      <c r="N40" s="65" t="str">
        <f>'Maßnahmen TM - Typ1'!U47</f>
        <v/>
      </c>
      <c r="O40" t="str">
        <f>'Maßnahmen TM - Typ1'!V47</f>
        <v/>
      </c>
      <c r="P40" s="65">
        <f>'Maßnahmen TM - Typ1'!W47</f>
        <v>0</v>
      </c>
    </row>
    <row r="41" spans="2:16" x14ac:dyDescent="0.2">
      <c r="B41">
        <f>'Maßnahmen TM - Typ1'!$E$3</f>
        <v>0</v>
      </c>
      <c r="C41">
        <f>'Maßnahmen TM - Typ1'!$L$3</f>
        <v>0</v>
      </c>
      <c r="D41" t="str">
        <f>'Maßnahmen TM - Typ1'!G48</f>
        <v/>
      </c>
      <c r="E41">
        <f>'Maßnahmen TM - Typ1'!E48</f>
        <v>39</v>
      </c>
      <c r="F41">
        <f>'Maßnahmen TM - Typ1'!H48</f>
        <v>0</v>
      </c>
      <c r="G41" s="84">
        <f>'Maßnahmen TM - Typ1'!$E$4</f>
        <v>0</v>
      </c>
      <c r="H41" s="87">
        <f>'Maßnahmen TM - Typ1'!$H$4</f>
        <v>0</v>
      </c>
      <c r="I41" s="86">
        <f>'Maßnahmen TM - Typ1'!$I$4</f>
        <v>0</v>
      </c>
      <c r="J41" s="86">
        <f>'Maßnahmen TM - Typ1'!$J$4</f>
        <v>0</v>
      </c>
      <c r="K41">
        <f>'Maßnahmen TM - Typ1'!O48</f>
        <v>0</v>
      </c>
      <c r="L41" s="65">
        <f>'Maßnahmen TM - Typ1'!Q48</f>
        <v>0</v>
      </c>
      <c r="M41" s="65">
        <f>'Maßnahmen TM - Typ1'!R48</f>
        <v>0</v>
      </c>
      <c r="N41" s="65" t="str">
        <f>'Maßnahmen TM - Typ1'!U48</f>
        <v/>
      </c>
      <c r="O41" t="str">
        <f>'Maßnahmen TM - Typ1'!V48</f>
        <v/>
      </c>
      <c r="P41" s="65">
        <f>'Maßnahmen TM - Typ1'!W48</f>
        <v>0</v>
      </c>
    </row>
    <row r="42" spans="2:16" x14ac:dyDescent="0.2">
      <c r="B42">
        <f>'Maßnahmen TM - Typ1'!$E$3</f>
        <v>0</v>
      </c>
      <c r="C42">
        <f>'Maßnahmen TM - Typ1'!$L$3</f>
        <v>0</v>
      </c>
      <c r="D42" t="str">
        <f>'Maßnahmen TM - Typ1'!G49</f>
        <v/>
      </c>
      <c r="E42">
        <f>'Maßnahmen TM - Typ1'!E49</f>
        <v>40</v>
      </c>
      <c r="F42">
        <f>'Maßnahmen TM - Typ1'!H49</f>
        <v>0</v>
      </c>
      <c r="G42" s="84">
        <f>'Maßnahmen TM - Typ1'!$E$4</f>
        <v>0</v>
      </c>
      <c r="H42" s="87">
        <f>'Maßnahmen TM - Typ1'!$H$4</f>
        <v>0</v>
      </c>
      <c r="I42" s="86">
        <f>'Maßnahmen TM - Typ1'!$I$4</f>
        <v>0</v>
      </c>
      <c r="J42" s="86">
        <f>'Maßnahmen TM - Typ1'!$J$4</f>
        <v>0</v>
      </c>
      <c r="K42">
        <f>'Maßnahmen TM - Typ1'!O49</f>
        <v>0</v>
      </c>
      <c r="L42" s="65">
        <f>'Maßnahmen TM - Typ1'!Q49</f>
        <v>0</v>
      </c>
      <c r="M42" s="65">
        <f>'Maßnahmen TM - Typ1'!R49</f>
        <v>0</v>
      </c>
      <c r="N42" s="65" t="str">
        <f>'Maßnahmen TM - Typ1'!U49</f>
        <v/>
      </c>
      <c r="O42" t="str">
        <f>'Maßnahmen TM - Typ1'!V49</f>
        <v/>
      </c>
      <c r="P42" s="65">
        <f>'Maßnahmen TM - Typ1'!W49</f>
        <v>0</v>
      </c>
    </row>
    <row r="43" spans="2:16" x14ac:dyDescent="0.2">
      <c r="B43">
        <f>'Maßnahmen TM - Typ1'!$E$3</f>
        <v>0</v>
      </c>
      <c r="C43">
        <f>'Maßnahmen TM - Typ1'!$L$3</f>
        <v>0</v>
      </c>
      <c r="D43" t="str">
        <f>'Maßnahmen TM - Typ1'!G50</f>
        <v/>
      </c>
      <c r="E43">
        <f>'Maßnahmen TM - Typ1'!E50</f>
        <v>41</v>
      </c>
      <c r="F43">
        <f>'Maßnahmen TM - Typ1'!H50</f>
        <v>0</v>
      </c>
      <c r="G43" s="84">
        <f>'Maßnahmen TM - Typ1'!$E$4</f>
        <v>0</v>
      </c>
      <c r="H43" s="87">
        <f>'Maßnahmen TM - Typ1'!$H$4</f>
        <v>0</v>
      </c>
      <c r="I43" s="86">
        <f>'Maßnahmen TM - Typ1'!$I$4</f>
        <v>0</v>
      </c>
      <c r="J43" s="86">
        <f>'Maßnahmen TM - Typ1'!$J$4</f>
        <v>0</v>
      </c>
      <c r="K43">
        <f>'Maßnahmen TM - Typ1'!O50</f>
        <v>0</v>
      </c>
      <c r="L43" s="65">
        <f>'Maßnahmen TM - Typ1'!Q50</f>
        <v>0</v>
      </c>
      <c r="M43" s="65">
        <f>'Maßnahmen TM - Typ1'!R50</f>
        <v>0</v>
      </c>
      <c r="N43" s="65" t="str">
        <f>'Maßnahmen TM - Typ1'!U50</f>
        <v/>
      </c>
      <c r="O43" t="str">
        <f>'Maßnahmen TM - Typ1'!V50</f>
        <v/>
      </c>
      <c r="P43" s="65">
        <f>'Maßnahmen TM - Typ1'!W50</f>
        <v>0</v>
      </c>
    </row>
    <row r="44" spans="2:16" x14ac:dyDescent="0.2">
      <c r="B44">
        <f>'Maßnahmen TM - Typ1'!$E$3</f>
        <v>0</v>
      </c>
      <c r="C44">
        <f>'Maßnahmen TM - Typ1'!$L$3</f>
        <v>0</v>
      </c>
      <c r="D44" t="str">
        <f>'Maßnahmen TM - Typ1'!G51</f>
        <v/>
      </c>
      <c r="E44">
        <f>'Maßnahmen TM - Typ1'!E51</f>
        <v>42</v>
      </c>
      <c r="F44">
        <f>'Maßnahmen TM - Typ1'!H51</f>
        <v>0</v>
      </c>
      <c r="G44" s="84">
        <f>'Maßnahmen TM - Typ1'!$E$4</f>
        <v>0</v>
      </c>
      <c r="H44" s="87">
        <f>'Maßnahmen TM - Typ1'!$H$4</f>
        <v>0</v>
      </c>
      <c r="I44" s="86">
        <f>'Maßnahmen TM - Typ1'!$I$4</f>
        <v>0</v>
      </c>
      <c r="J44" s="86">
        <f>'Maßnahmen TM - Typ1'!$J$4</f>
        <v>0</v>
      </c>
      <c r="K44">
        <f>'Maßnahmen TM - Typ1'!O51</f>
        <v>0</v>
      </c>
      <c r="L44" s="65">
        <f>'Maßnahmen TM - Typ1'!Q51</f>
        <v>0</v>
      </c>
      <c r="M44" s="65">
        <f>'Maßnahmen TM - Typ1'!R51</f>
        <v>0</v>
      </c>
      <c r="N44" s="65" t="str">
        <f>'Maßnahmen TM - Typ1'!U51</f>
        <v/>
      </c>
      <c r="O44" t="str">
        <f>'Maßnahmen TM - Typ1'!V51</f>
        <v/>
      </c>
      <c r="P44" s="65">
        <f>'Maßnahmen TM - Typ1'!W51</f>
        <v>0</v>
      </c>
    </row>
    <row r="45" spans="2:16" x14ac:dyDescent="0.2">
      <c r="B45">
        <f>'Maßnahmen TM - Typ1'!$E$3</f>
        <v>0</v>
      </c>
      <c r="C45">
        <f>'Maßnahmen TM - Typ1'!$L$3</f>
        <v>0</v>
      </c>
      <c r="D45" t="str">
        <f>'Maßnahmen TM - Typ1'!G52</f>
        <v/>
      </c>
      <c r="E45">
        <f>'Maßnahmen TM - Typ1'!E52</f>
        <v>43</v>
      </c>
      <c r="F45">
        <f>'Maßnahmen TM - Typ1'!H52</f>
        <v>0</v>
      </c>
      <c r="G45" s="84">
        <f>'Maßnahmen TM - Typ1'!$E$4</f>
        <v>0</v>
      </c>
      <c r="H45" s="87">
        <f>'Maßnahmen TM - Typ1'!$H$4</f>
        <v>0</v>
      </c>
      <c r="I45" s="86">
        <f>'Maßnahmen TM - Typ1'!$I$4</f>
        <v>0</v>
      </c>
      <c r="J45" s="86">
        <f>'Maßnahmen TM - Typ1'!$J$4</f>
        <v>0</v>
      </c>
      <c r="K45">
        <f>'Maßnahmen TM - Typ1'!O52</f>
        <v>0</v>
      </c>
      <c r="L45" s="65">
        <f>'Maßnahmen TM - Typ1'!Q52</f>
        <v>0</v>
      </c>
      <c r="M45" s="65">
        <f>'Maßnahmen TM - Typ1'!R52</f>
        <v>0</v>
      </c>
      <c r="N45" s="65" t="str">
        <f>'Maßnahmen TM - Typ1'!U52</f>
        <v/>
      </c>
      <c r="O45" t="str">
        <f>'Maßnahmen TM - Typ1'!V52</f>
        <v/>
      </c>
      <c r="P45" s="65">
        <f>'Maßnahmen TM - Typ1'!W52</f>
        <v>0</v>
      </c>
    </row>
    <row r="46" spans="2:16" x14ac:dyDescent="0.2">
      <c r="B46">
        <f>'Maßnahmen TM - Typ1'!$E$3</f>
        <v>0</v>
      </c>
      <c r="C46">
        <f>'Maßnahmen TM - Typ1'!$L$3</f>
        <v>0</v>
      </c>
      <c r="D46" t="str">
        <f>'Maßnahmen TM - Typ1'!G53</f>
        <v/>
      </c>
      <c r="E46">
        <f>'Maßnahmen TM - Typ1'!E53</f>
        <v>44</v>
      </c>
      <c r="F46">
        <f>'Maßnahmen TM - Typ1'!H53</f>
        <v>0</v>
      </c>
      <c r="G46" s="84">
        <f>'Maßnahmen TM - Typ1'!$E$4</f>
        <v>0</v>
      </c>
      <c r="H46" s="87">
        <f>'Maßnahmen TM - Typ1'!$H$4</f>
        <v>0</v>
      </c>
      <c r="I46" s="86">
        <f>'Maßnahmen TM - Typ1'!$I$4</f>
        <v>0</v>
      </c>
      <c r="J46" s="86">
        <f>'Maßnahmen TM - Typ1'!$J$4</f>
        <v>0</v>
      </c>
      <c r="K46">
        <f>'Maßnahmen TM - Typ1'!O53</f>
        <v>0</v>
      </c>
      <c r="L46" s="65">
        <f>'Maßnahmen TM - Typ1'!Q53</f>
        <v>0</v>
      </c>
      <c r="M46" s="65">
        <f>'Maßnahmen TM - Typ1'!R53</f>
        <v>0</v>
      </c>
      <c r="N46" s="65" t="str">
        <f>'Maßnahmen TM - Typ1'!U53</f>
        <v/>
      </c>
      <c r="O46" t="str">
        <f>'Maßnahmen TM - Typ1'!V53</f>
        <v/>
      </c>
      <c r="P46" s="65">
        <f>'Maßnahmen TM - Typ1'!W53</f>
        <v>0</v>
      </c>
    </row>
    <row r="47" spans="2:16" x14ac:dyDescent="0.2">
      <c r="B47">
        <f>'Maßnahmen TM - Typ1'!$E$3</f>
        <v>0</v>
      </c>
      <c r="C47">
        <f>'Maßnahmen TM - Typ1'!$L$3</f>
        <v>0</v>
      </c>
      <c r="D47" t="str">
        <f>'Maßnahmen TM - Typ1'!G54</f>
        <v/>
      </c>
      <c r="E47">
        <f>'Maßnahmen TM - Typ1'!E54</f>
        <v>45</v>
      </c>
      <c r="F47">
        <f>'Maßnahmen TM - Typ1'!H54</f>
        <v>0</v>
      </c>
      <c r="G47" s="84">
        <f>'Maßnahmen TM - Typ1'!$E$4</f>
        <v>0</v>
      </c>
      <c r="H47" s="87">
        <f>'Maßnahmen TM - Typ1'!$H$4</f>
        <v>0</v>
      </c>
      <c r="I47" s="86">
        <f>'Maßnahmen TM - Typ1'!$I$4</f>
        <v>0</v>
      </c>
      <c r="J47" s="86">
        <f>'Maßnahmen TM - Typ1'!$J$4</f>
        <v>0</v>
      </c>
      <c r="K47">
        <f>'Maßnahmen TM - Typ1'!O54</f>
        <v>0</v>
      </c>
      <c r="L47" s="65">
        <f>'Maßnahmen TM - Typ1'!Q54</f>
        <v>0</v>
      </c>
      <c r="M47" s="65">
        <f>'Maßnahmen TM - Typ1'!R54</f>
        <v>0</v>
      </c>
      <c r="N47" s="65" t="str">
        <f>'Maßnahmen TM - Typ1'!U54</f>
        <v/>
      </c>
      <c r="O47" t="str">
        <f>'Maßnahmen TM - Typ1'!V54</f>
        <v/>
      </c>
      <c r="P47" s="65">
        <f>'Maßnahmen TM - Typ1'!W54</f>
        <v>0</v>
      </c>
    </row>
    <row r="48" spans="2:16" x14ac:dyDescent="0.2">
      <c r="B48">
        <f>'Maßnahmen TM - Typ1'!$E$3</f>
        <v>0</v>
      </c>
      <c r="C48">
        <f>'Maßnahmen TM - Typ1'!$L$3</f>
        <v>0</v>
      </c>
      <c r="D48" t="str">
        <f>'Maßnahmen TM - Typ1'!G55</f>
        <v/>
      </c>
      <c r="E48">
        <f>'Maßnahmen TM - Typ1'!E55</f>
        <v>46</v>
      </c>
      <c r="F48">
        <f>'Maßnahmen TM - Typ1'!H55</f>
        <v>0</v>
      </c>
      <c r="G48" s="84">
        <f>'Maßnahmen TM - Typ1'!$E$4</f>
        <v>0</v>
      </c>
      <c r="H48" s="87">
        <f>'Maßnahmen TM - Typ1'!$H$4</f>
        <v>0</v>
      </c>
      <c r="I48" s="86">
        <f>'Maßnahmen TM - Typ1'!$I$4</f>
        <v>0</v>
      </c>
      <c r="J48" s="86">
        <f>'Maßnahmen TM - Typ1'!$J$4</f>
        <v>0</v>
      </c>
      <c r="K48">
        <f>'Maßnahmen TM - Typ1'!O55</f>
        <v>0</v>
      </c>
      <c r="L48" s="65">
        <f>'Maßnahmen TM - Typ1'!Q55</f>
        <v>0</v>
      </c>
      <c r="M48" s="65">
        <f>'Maßnahmen TM - Typ1'!R55</f>
        <v>0</v>
      </c>
      <c r="N48" s="65" t="str">
        <f>'Maßnahmen TM - Typ1'!U55</f>
        <v/>
      </c>
      <c r="O48" t="str">
        <f>'Maßnahmen TM - Typ1'!V55</f>
        <v/>
      </c>
      <c r="P48" s="65">
        <f>'Maßnahmen TM - Typ1'!W55</f>
        <v>0</v>
      </c>
    </row>
    <row r="49" spans="2:16" x14ac:dyDescent="0.2">
      <c r="B49">
        <f>'Maßnahmen TM - Typ1'!$E$3</f>
        <v>0</v>
      </c>
      <c r="C49">
        <f>'Maßnahmen TM - Typ1'!$L$3</f>
        <v>0</v>
      </c>
      <c r="D49" t="str">
        <f>'Maßnahmen TM - Typ1'!G56</f>
        <v/>
      </c>
      <c r="E49">
        <f>'Maßnahmen TM - Typ1'!E56</f>
        <v>47</v>
      </c>
      <c r="F49">
        <f>'Maßnahmen TM - Typ1'!H56</f>
        <v>0</v>
      </c>
      <c r="G49" s="84">
        <f>'Maßnahmen TM - Typ1'!$E$4</f>
        <v>0</v>
      </c>
      <c r="H49" s="87">
        <f>'Maßnahmen TM - Typ1'!$H$4</f>
        <v>0</v>
      </c>
      <c r="I49" s="86">
        <f>'Maßnahmen TM - Typ1'!$I$4</f>
        <v>0</v>
      </c>
      <c r="J49" s="86">
        <f>'Maßnahmen TM - Typ1'!$J$4</f>
        <v>0</v>
      </c>
      <c r="K49">
        <f>'Maßnahmen TM - Typ1'!O56</f>
        <v>0</v>
      </c>
      <c r="L49" s="65">
        <f>'Maßnahmen TM - Typ1'!Q56</f>
        <v>0</v>
      </c>
      <c r="M49" s="65">
        <f>'Maßnahmen TM - Typ1'!R56</f>
        <v>0</v>
      </c>
      <c r="N49" s="65" t="str">
        <f>'Maßnahmen TM - Typ1'!U56</f>
        <v/>
      </c>
      <c r="O49" t="str">
        <f>'Maßnahmen TM - Typ1'!V56</f>
        <v/>
      </c>
      <c r="P49" s="65">
        <f>'Maßnahmen TM - Typ1'!W56</f>
        <v>0</v>
      </c>
    </row>
    <row r="50" spans="2:16" x14ac:dyDescent="0.2">
      <c r="B50">
        <f>'Maßnahmen TM - Typ1'!$E$3</f>
        <v>0</v>
      </c>
      <c r="C50">
        <f>'Maßnahmen TM - Typ1'!$L$3</f>
        <v>0</v>
      </c>
      <c r="D50" t="str">
        <f>'Maßnahmen TM - Typ1'!G57</f>
        <v/>
      </c>
      <c r="E50">
        <f>'Maßnahmen TM - Typ1'!E57</f>
        <v>48</v>
      </c>
      <c r="F50">
        <f>'Maßnahmen TM - Typ1'!H57</f>
        <v>0</v>
      </c>
      <c r="G50" s="84">
        <f>'Maßnahmen TM - Typ1'!$E$4</f>
        <v>0</v>
      </c>
      <c r="H50" s="87">
        <f>'Maßnahmen TM - Typ1'!$H$4</f>
        <v>0</v>
      </c>
      <c r="I50" s="86">
        <f>'Maßnahmen TM - Typ1'!$I$4</f>
        <v>0</v>
      </c>
      <c r="J50" s="86">
        <f>'Maßnahmen TM - Typ1'!$J$4</f>
        <v>0</v>
      </c>
      <c r="K50">
        <f>'Maßnahmen TM - Typ1'!O57</f>
        <v>0</v>
      </c>
      <c r="L50" s="65">
        <f>'Maßnahmen TM - Typ1'!Q57</f>
        <v>0</v>
      </c>
      <c r="M50" s="65">
        <f>'Maßnahmen TM - Typ1'!R57</f>
        <v>0</v>
      </c>
      <c r="N50" s="65" t="str">
        <f>'Maßnahmen TM - Typ1'!U57</f>
        <v/>
      </c>
      <c r="O50" t="str">
        <f>'Maßnahmen TM - Typ1'!V57</f>
        <v/>
      </c>
      <c r="P50" s="65">
        <f>'Maßnahmen TM - Typ1'!W57</f>
        <v>0</v>
      </c>
    </row>
    <row r="51" spans="2:16" x14ac:dyDescent="0.2">
      <c r="B51">
        <f>'Maßnahmen TM - Typ1'!$E$3</f>
        <v>0</v>
      </c>
      <c r="C51">
        <f>'Maßnahmen TM - Typ1'!$L$3</f>
        <v>0</v>
      </c>
      <c r="D51" t="str">
        <f>'Maßnahmen TM - Typ1'!G58</f>
        <v/>
      </c>
      <c r="E51">
        <f>'Maßnahmen TM - Typ1'!E58</f>
        <v>49</v>
      </c>
      <c r="F51">
        <f>'Maßnahmen TM - Typ1'!H58</f>
        <v>0</v>
      </c>
      <c r="G51" s="84">
        <f>'Maßnahmen TM - Typ1'!$E$4</f>
        <v>0</v>
      </c>
      <c r="H51" s="87">
        <f>'Maßnahmen TM - Typ1'!$H$4</f>
        <v>0</v>
      </c>
      <c r="I51" s="86">
        <f>'Maßnahmen TM - Typ1'!$I$4</f>
        <v>0</v>
      </c>
      <c r="J51" s="86">
        <f>'Maßnahmen TM - Typ1'!$J$4</f>
        <v>0</v>
      </c>
      <c r="K51">
        <f>'Maßnahmen TM - Typ1'!O58</f>
        <v>0</v>
      </c>
      <c r="L51" s="65">
        <f>'Maßnahmen TM - Typ1'!Q58</f>
        <v>0</v>
      </c>
      <c r="M51" s="65">
        <f>'Maßnahmen TM - Typ1'!R58</f>
        <v>0</v>
      </c>
      <c r="N51" s="65" t="str">
        <f>'Maßnahmen TM - Typ1'!U58</f>
        <v/>
      </c>
      <c r="O51" t="str">
        <f>'Maßnahmen TM - Typ1'!V58</f>
        <v/>
      </c>
      <c r="P51" s="65">
        <f>'Maßnahmen TM - Typ1'!W58</f>
        <v>0</v>
      </c>
    </row>
    <row r="52" spans="2:16" x14ac:dyDescent="0.2">
      <c r="B52">
        <f>'Maßnahmen TM - Typ1'!$E$3</f>
        <v>0</v>
      </c>
      <c r="C52">
        <f>'Maßnahmen TM - Typ1'!$L$3</f>
        <v>0</v>
      </c>
      <c r="D52" t="str">
        <f>'Maßnahmen TM - Typ1'!G59</f>
        <v/>
      </c>
      <c r="E52">
        <f>'Maßnahmen TM - Typ1'!E59</f>
        <v>50</v>
      </c>
      <c r="F52">
        <f>'Maßnahmen TM - Typ1'!H59</f>
        <v>0</v>
      </c>
      <c r="G52" s="84">
        <f>'Maßnahmen TM - Typ1'!$E$4</f>
        <v>0</v>
      </c>
      <c r="H52" s="87">
        <f>'Maßnahmen TM - Typ1'!$H$4</f>
        <v>0</v>
      </c>
      <c r="I52" s="86">
        <f>'Maßnahmen TM - Typ1'!$I$4</f>
        <v>0</v>
      </c>
      <c r="J52" s="86">
        <f>'Maßnahmen TM - Typ1'!$J$4</f>
        <v>0</v>
      </c>
      <c r="K52">
        <f>'Maßnahmen TM - Typ1'!O59</f>
        <v>0</v>
      </c>
      <c r="L52" s="65">
        <f>'Maßnahmen TM - Typ1'!Q59</f>
        <v>0</v>
      </c>
      <c r="M52" s="65">
        <f>'Maßnahmen TM - Typ1'!R59</f>
        <v>0</v>
      </c>
      <c r="N52" s="65" t="str">
        <f>'Maßnahmen TM - Typ1'!U59</f>
        <v/>
      </c>
      <c r="O52" t="str">
        <f>'Maßnahmen TM - Typ1'!V59</f>
        <v/>
      </c>
      <c r="P52" s="65">
        <f>'Maßnahmen TM - Typ1'!W59</f>
        <v>0</v>
      </c>
    </row>
    <row r="53" spans="2:16" x14ac:dyDescent="0.2">
      <c r="B53">
        <f>'Maßnahmen TM - Typ1'!$E$3</f>
        <v>0</v>
      </c>
      <c r="C53">
        <f>'Maßnahmen TM - Typ1'!$L$3</f>
        <v>0</v>
      </c>
      <c r="D53" t="str">
        <f>'Maßnahmen TM - Typ1'!G60</f>
        <v/>
      </c>
      <c r="E53">
        <f>'Maßnahmen TM - Typ1'!E60</f>
        <v>51</v>
      </c>
      <c r="F53">
        <f>'Maßnahmen TM - Typ1'!H60</f>
        <v>0</v>
      </c>
      <c r="G53" s="84">
        <f>'Maßnahmen TM - Typ1'!$E$4</f>
        <v>0</v>
      </c>
      <c r="H53" s="87">
        <f>'Maßnahmen TM - Typ1'!$H$4</f>
        <v>0</v>
      </c>
      <c r="I53" s="86">
        <f>'Maßnahmen TM - Typ1'!$I$4</f>
        <v>0</v>
      </c>
      <c r="J53" s="86">
        <f>'Maßnahmen TM - Typ1'!$J$4</f>
        <v>0</v>
      </c>
      <c r="K53">
        <f>'Maßnahmen TM - Typ1'!O60</f>
        <v>0</v>
      </c>
      <c r="L53" s="65">
        <f>'Maßnahmen TM - Typ1'!Q60</f>
        <v>0</v>
      </c>
      <c r="M53" s="65">
        <f>'Maßnahmen TM - Typ1'!R60</f>
        <v>0</v>
      </c>
      <c r="N53" s="65" t="str">
        <f>'Maßnahmen TM - Typ1'!U60</f>
        <v/>
      </c>
      <c r="O53" t="str">
        <f>'Maßnahmen TM - Typ1'!V60</f>
        <v/>
      </c>
      <c r="P53" s="65">
        <f>'Maßnahmen TM - Typ1'!W60</f>
        <v>0</v>
      </c>
    </row>
    <row r="54" spans="2:16" x14ac:dyDescent="0.2">
      <c r="B54">
        <f>'Maßnahmen TM - Typ1'!$E$3</f>
        <v>0</v>
      </c>
      <c r="C54">
        <f>'Maßnahmen TM - Typ1'!$L$3</f>
        <v>0</v>
      </c>
      <c r="D54" t="str">
        <f>'Maßnahmen TM - Typ1'!G61</f>
        <v/>
      </c>
      <c r="E54">
        <f>'Maßnahmen TM - Typ1'!E61</f>
        <v>52</v>
      </c>
      <c r="F54">
        <f>'Maßnahmen TM - Typ1'!H61</f>
        <v>0</v>
      </c>
      <c r="G54" s="84">
        <f>'Maßnahmen TM - Typ1'!$E$4</f>
        <v>0</v>
      </c>
      <c r="H54" s="87">
        <f>'Maßnahmen TM - Typ1'!$H$4</f>
        <v>0</v>
      </c>
      <c r="I54" s="86">
        <f>'Maßnahmen TM - Typ1'!$I$4</f>
        <v>0</v>
      </c>
      <c r="J54" s="86">
        <f>'Maßnahmen TM - Typ1'!$J$4</f>
        <v>0</v>
      </c>
      <c r="K54">
        <f>'Maßnahmen TM - Typ1'!O61</f>
        <v>0</v>
      </c>
      <c r="L54" s="65">
        <f>'Maßnahmen TM - Typ1'!Q61</f>
        <v>0</v>
      </c>
      <c r="M54" s="65">
        <f>'Maßnahmen TM - Typ1'!R61</f>
        <v>0</v>
      </c>
      <c r="N54" s="65" t="str">
        <f>'Maßnahmen TM - Typ1'!U61</f>
        <v/>
      </c>
      <c r="O54" t="str">
        <f>'Maßnahmen TM - Typ1'!V61</f>
        <v/>
      </c>
      <c r="P54" s="65">
        <f>'Maßnahmen TM - Typ1'!W61</f>
        <v>0</v>
      </c>
    </row>
    <row r="55" spans="2:16" x14ac:dyDescent="0.2">
      <c r="B55">
        <f>'Maßnahmen TM - Typ1'!$E$3</f>
        <v>0</v>
      </c>
      <c r="C55">
        <f>'Maßnahmen TM - Typ1'!$L$3</f>
        <v>0</v>
      </c>
      <c r="D55" t="str">
        <f>'Maßnahmen TM - Typ1'!G62</f>
        <v/>
      </c>
      <c r="E55">
        <f>'Maßnahmen TM - Typ1'!E62</f>
        <v>53</v>
      </c>
      <c r="F55">
        <f>'Maßnahmen TM - Typ1'!H62</f>
        <v>0</v>
      </c>
      <c r="G55" s="84">
        <f>'Maßnahmen TM - Typ1'!$E$4</f>
        <v>0</v>
      </c>
      <c r="H55" s="87">
        <f>'Maßnahmen TM - Typ1'!$H$4</f>
        <v>0</v>
      </c>
      <c r="I55" s="86">
        <f>'Maßnahmen TM - Typ1'!$I$4</f>
        <v>0</v>
      </c>
      <c r="J55" s="86">
        <f>'Maßnahmen TM - Typ1'!$J$4</f>
        <v>0</v>
      </c>
      <c r="K55">
        <f>'Maßnahmen TM - Typ1'!O62</f>
        <v>0</v>
      </c>
      <c r="L55" s="65">
        <f>'Maßnahmen TM - Typ1'!Q62</f>
        <v>0</v>
      </c>
      <c r="M55" s="65">
        <f>'Maßnahmen TM - Typ1'!R62</f>
        <v>0</v>
      </c>
      <c r="N55" s="65" t="str">
        <f>'Maßnahmen TM - Typ1'!U62</f>
        <v/>
      </c>
      <c r="O55" t="str">
        <f>'Maßnahmen TM - Typ1'!V62</f>
        <v/>
      </c>
      <c r="P55" s="65">
        <f>'Maßnahmen TM - Typ1'!W62</f>
        <v>0</v>
      </c>
    </row>
    <row r="56" spans="2:16" x14ac:dyDescent="0.2">
      <c r="B56">
        <f>'Maßnahmen TM - Typ1'!$E$3</f>
        <v>0</v>
      </c>
      <c r="C56">
        <f>'Maßnahmen TM - Typ1'!$L$3</f>
        <v>0</v>
      </c>
      <c r="D56" t="str">
        <f>'Maßnahmen TM - Typ1'!G63</f>
        <v/>
      </c>
      <c r="E56">
        <f>'Maßnahmen TM - Typ1'!E63</f>
        <v>54</v>
      </c>
      <c r="F56">
        <f>'Maßnahmen TM - Typ1'!H63</f>
        <v>0</v>
      </c>
      <c r="G56" s="84">
        <f>'Maßnahmen TM - Typ1'!$E$4</f>
        <v>0</v>
      </c>
      <c r="H56" s="87">
        <f>'Maßnahmen TM - Typ1'!$H$4</f>
        <v>0</v>
      </c>
      <c r="I56" s="86">
        <f>'Maßnahmen TM - Typ1'!$I$4</f>
        <v>0</v>
      </c>
      <c r="J56" s="86">
        <f>'Maßnahmen TM - Typ1'!$J$4</f>
        <v>0</v>
      </c>
      <c r="K56">
        <f>'Maßnahmen TM - Typ1'!O63</f>
        <v>0</v>
      </c>
      <c r="L56" s="65">
        <f>'Maßnahmen TM - Typ1'!Q63</f>
        <v>0</v>
      </c>
      <c r="M56" s="65">
        <f>'Maßnahmen TM - Typ1'!R63</f>
        <v>0</v>
      </c>
      <c r="N56" s="65" t="str">
        <f>'Maßnahmen TM - Typ1'!U63</f>
        <v/>
      </c>
      <c r="O56" t="str">
        <f>'Maßnahmen TM - Typ1'!V63</f>
        <v/>
      </c>
      <c r="P56" s="65">
        <f>'Maßnahmen TM - Typ1'!W63</f>
        <v>0</v>
      </c>
    </row>
    <row r="57" spans="2:16" x14ac:dyDescent="0.2">
      <c r="B57">
        <f>'Maßnahmen TM - Typ1'!$E$3</f>
        <v>0</v>
      </c>
      <c r="C57">
        <f>'Maßnahmen TM - Typ1'!$L$3</f>
        <v>0</v>
      </c>
      <c r="D57" t="str">
        <f>'Maßnahmen TM - Typ1'!G64</f>
        <v/>
      </c>
      <c r="E57">
        <f>'Maßnahmen TM - Typ1'!E64</f>
        <v>55</v>
      </c>
      <c r="F57">
        <f>'Maßnahmen TM - Typ1'!H64</f>
        <v>0</v>
      </c>
      <c r="G57" s="84">
        <f>'Maßnahmen TM - Typ1'!$E$4</f>
        <v>0</v>
      </c>
      <c r="H57" s="87">
        <f>'Maßnahmen TM - Typ1'!$H$4</f>
        <v>0</v>
      </c>
      <c r="I57" s="86">
        <f>'Maßnahmen TM - Typ1'!$I$4</f>
        <v>0</v>
      </c>
      <c r="J57" s="86">
        <f>'Maßnahmen TM - Typ1'!$J$4</f>
        <v>0</v>
      </c>
      <c r="K57">
        <f>'Maßnahmen TM - Typ1'!O64</f>
        <v>0</v>
      </c>
      <c r="L57" s="65">
        <f>'Maßnahmen TM - Typ1'!Q64</f>
        <v>0</v>
      </c>
      <c r="M57" s="65">
        <f>'Maßnahmen TM - Typ1'!R64</f>
        <v>0</v>
      </c>
      <c r="N57" s="65" t="str">
        <f>'Maßnahmen TM - Typ1'!U64</f>
        <v/>
      </c>
      <c r="O57" t="str">
        <f>'Maßnahmen TM - Typ1'!V64</f>
        <v/>
      </c>
      <c r="P57" s="65">
        <f>'Maßnahmen TM - Typ1'!W64</f>
        <v>0</v>
      </c>
    </row>
    <row r="58" spans="2:16" x14ac:dyDescent="0.2">
      <c r="B58">
        <f>'Maßnahmen TM - Typ1'!$E$3</f>
        <v>0</v>
      </c>
      <c r="C58">
        <f>'Maßnahmen TM - Typ1'!$L$3</f>
        <v>0</v>
      </c>
      <c r="D58" t="str">
        <f>'Maßnahmen TM - Typ1'!G65</f>
        <v/>
      </c>
      <c r="E58">
        <f>'Maßnahmen TM - Typ1'!E65</f>
        <v>56</v>
      </c>
      <c r="F58">
        <f>'Maßnahmen TM - Typ1'!H65</f>
        <v>0</v>
      </c>
      <c r="G58" s="84">
        <f>'Maßnahmen TM - Typ1'!$E$4</f>
        <v>0</v>
      </c>
      <c r="H58" s="87">
        <f>'Maßnahmen TM - Typ1'!$H$4</f>
        <v>0</v>
      </c>
      <c r="I58" s="86">
        <f>'Maßnahmen TM - Typ1'!$I$4</f>
        <v>0</v>
      </c>
      <c r="J58" s="86">
        <f>'Maßnahmen TM - Typ1'!$J$4</f>
        <v>0</v>
      </c>
      <c r="K58">
        <f>'Maßnahmen TM - Typ1'!O65</f>
        <v>0</v>
      </c>
      <c r="L58" s="65">
        <f>'Maßnahmen TM - Typ1'!Q65</f>
        <v>0</v>
      </c>
      <c r="M58" s="65">
        <f>'Maßnahmen TM - Typ1'!R65</f>
        <v>0</v>
      </c>
      <c r="N58" s="65" t="str">
        <f>'Maßnahmen TM - Typ1'!U65</f>
        <v/>
      </c>
      <c r="O58" t="str">
        <f>'Maßnahmen TM - Typ1'!V65</f>
        <v/>
      </c>
      <c r="P58" s="65">
        <f>'Maßnahmen TM - Typ1'!W65</f>
        <v>0</v>
      </c>
    </row>
    <row r="59" spans="2:16" x14ac:dyDescent="0.2">
      <c r="B59">
        <f>'Maßnahmen TM - Typ1'!$E$3</f>
        <v>0</v>
      </c>
      <c r="C59">
        <f>'Maßnahmen TM - Typ1'!$L$3</f>
        <v>0</v>
      </c>
      <c r="D59" t="str">
        <f>'Maßnahmen TM - Typ1'!G66</f>
        <v/>
      </c>
      <c r="E59">
        <f>'Maßnahmen TM - Typ1'!E66</f>
        <v>57</v>
      </c>
      <c r="F59">
        <f>'Maßnahmen TM - Typ1'!H66</f>
        <v>0</v>
      </c>
      <c r="G59" s="84">
        <f>'Maßnahmen TM - Typ1'!$E$4</f>
        <v>0</v>
      </c>
      <c r="H59" s="87">
        <f>'Maßnahmen TM - Typ1'!$H$4</f>
        <v>0</v>
      </c>
      <c r="I59" s="86">
        <f>'Maßnahmen TM - Typ1'!$I$4</f>
        <v>0</v>
      </c>
      <c r="J59" s="86">
        <f>'Maßnahmen TM - Typ1'!$J$4</f>
        <v>0</v>
      </c>
      <c r="K59">
        <f>'Maßnahmen TM - Typ1'!O66</f>
        <v>0</v>
      </c>
      <c r="L59" s="65">
        <f>'Maßnahmen TM - Typ1'!Q66</f>
        <v>0</v>
      </c>
      <c r="M59" s="65">
        <f>'Maßnahmen TM - Typ1'!R66</f>
        <v>0</v>
      </c>
      <c r="N59" s="65" t="str">
        <f>'Maßnahmen TM - Typ1'!U66</f>
        <v/>
      </c>
      <c r="O59" t="str">
        <f>'Maßnahmen TM - Typ1'!V66</f>
        <v/>
      </c>
      <c r="P59" s="65">
        <f>'Maßnahmen TM - Typ1'!W66</f>
        <v>0</v>
      </c>
    </row>
    <row r="60" spans="2:16" x14ac:dyDescent="0.2">
      <c r="B60">
        <f>'Maßnahmen TM - Typ1'!$E$3</f>
        <v>0</v>
      </c>
      <c r="C60">
        <f>'Maßnahmen TM - Typ1'!$L$3</f>
        <v>0</v>
      </c>
      <c r="D60" t="str">
        <f>'Maßnahmen TM - Typ1'!G67</f>
        <v/>
      </c>
      <c r="E60">
        <f>'Maßnahmen TM - Typ1'!E67</f>
        <v>58</v>
      </c>
      <c r="F60">
        <f>'Maßnahmen TM - Typ1'!H67</f>
        <v>0</v>
      </c>
      <c r="G60" s="84">
        <f>'Maßnahmen TM - Typ1'!$E$4</f>
        <v>0</v>
      </c>
      <c r="H60" s="87">
        <f>'Maßnahmen TM - Typ1'!$H$4</f>
        <v>0</v>
      </c>
      <c r="I60" s="86">
        <f>'Maßnahmen TM - Typ1'!$I$4</f>
        <v>0</v>
      </c>
      <c r="J60" s="86">
        <f>'Maßnahmen TM - Typ1'!$J$4</f>
        <v>0</v>
      </c>
      <c r="K60">
        <f>'Maßnahmen TM - Typ1'!O67</f>
        <v>0</v>
      </c>
      <c r="L60" s="65">
        <f>'Maßnahmen TM - Typ1'!Q67</f>
        <v>0</v>
      </c>
      <c r="M60" s="65">
        <f>'Maßnahmen TM - Typ1'!R67</f>
        <v>0</v>
      </c>
      <c r="N60" s="65" t="str">
        <f>'Maßnahmen TM - Typ1'!U67</f>
        <v/>
      </c>
      <c r="O60" t="str">
        <f>'Maßnahmen TM - Typ1'!V67</f>
        <v/>
      </c>
      <c r="P60" s="65">
        <f>'Maßnahmen TM - Typ1'!W67</f>
        <v>0</v>
      </c>
    </row>
    <row r="61" spans="2:16" x14ac:dyDescent="0.2">
      <c r="B61">
        <f>'Maßnahmen TM - Typ1'!$E$3</f>
        <v>0</v>
      </c>
      <c r="C61">
        <f>'Maßnahmen TM - Typ1'!$L$3</f>
        <v>0</v>
      </c>
      <c r="D61" t="str">
        <f>'Maßnahmen TM - Typ1'!G68</f>
        <v/>
      </c>
      <c r="E61">
        <f>'Maßnahmen TM - Typ1'!E68</f>
        <v>59</v>
      </c>
      <c r="F61">
        <f>'Maßnahmen TM - Typ1'!H68</f>
        <v>0</v>
      </c>
      <c r="G61" s="84">
        <f>'Maßnahmen TM - Typ1'!$E$4</f>
        <v>0</v>
      </c>
      <c r="H61" s="87">
        <f>'Maßnahmen TM - Typ1'!$H$4</f>
        <v>0</v>
      </c>
      <c r="I61" s="86">
        <f>'Maßnahmen TM - Typ1'!$I$4</f>
        <v>0</v>
      </c>
      <c r="J61" s="86">
        <f>'Maßnahmen TM - Typ1'!$J$4</f>
        <v>0</v>
      </c>
      <c r="K61">
        <f>'Maßnahmen TM - Typ1'!O68</f>
        <v>0</v>
      </c>
      <c r="L61" s="65">
        <f>'Maßnahmen TM - Typ1'!Q68</f>
        <v>0</v>
      </c>
      <c r="M61" s="65">
        <f>'Maßnahmen TM - Typ1'!R68</f>
        <v>0</v>
      </c>
      <c r="N61" s="65" t="str">
        <f>'Maßnahmen TM - Typ1'!U68</f>
        <v/>
      </c>
      <c r="O61" t="str">
        <f>'Maßnahmen TM - Typ1'!V68</f>
        <v/>
      </c>
      <c r="P61" s="65">
        <f>'Maßnahmen TM - Typ1'!W68</f>
        <v>0</v>
      </c>
    </row>
    <row r="62" spans="2:16" x14ac:dyDescent="0.2">
      <c r="B62">
        <f>'Maßnahmen TM - Typ1'!$E$3</f>
        <v>0</v>
      </c>
      <c r="C62">
        <f>'Maßnahmen TM - Typ1'!$L$3</f>
        <v>0</v>
      </c>
      <c r="D62" t="str">
        <f>'Maßnahmen TM - Typ1'!G69</f>
        <v/>
      </c>
      <c r="E62">
        <f>'Maßnahmen TM - Typ1'!E69</f>
        <v>60</v>
      </c>
      <c r="F62">
        <f>'Maßnahmen TM - Typ1'!H69</f>
        <v>0</v>
      </c>
      <c r="G62" s="84">
        <f>'Maßnahmen TM - Typ1'!$E$4</f>
        <v>0</v>
      </c>
      <c r="H62" s="87">
        <f>'Maßnahmen TM - Typ1'!$H$4</f>
        <v>0</v>
      </c>
      <c r="I62" s="86">
        <f>'Maßnahmen TM - Typ1'!$I$4</f>
        <v>0</v>
      </c>
      <c r="J62" s="86">
        <f>'Maßnahmen TM - Typ1'!$J$4</f>
        <v>0</v>
      </c>
      <c r="K62">
        <f>'Maßnahmen TM - Typ1'!O69</f>
        <v>0</v>
      </c>
      <c r="L62" s="65">
        <f>'Maßnahmen TM - Typ1'!Q69</f>
        <v>0</v>
      </c>
      <c r="M62" s="65">
        <f>'Maßnahmen TM - Typ1'!R69</f>
        <v>0</v>
      </c>
      <c r="N62" s="65" t="str">
        <f>'Maßnahmen TM - Typ1'!U69</f>
        <v/>
      </c>
      <c r="O62" t="str">
        <f>'Maßnahmen TM - Typ1'!V69</f>
        <v/>
      </c>
      <c r="P62" s="65">
        <f>'Maßnahmen TM - Typ1'!W69</f>
        <v>0</v>
      </c>
    </row>
    <row r="63" spans="2:16" x14ac:dyDescent="0.2">
      <c r="B63">
        <f>'Maßnahmen TM - Typ1'!$E$3</f>
        <v>0</v>
      </c>
      <c r="C63">
        <f>'Maßnahmen TM - Typ1'!$L$3</f>
        <v>0</v>
      </c>
      <c r="D63" t="str">
        <f>'Maßnahmen TM - Typ1'!G70</f>
        <v/>
      </c>
      <c r="E63">
        <f>'Maßnahmen TM - Typ1'!E70</f>
        <v>61</v>
      </c>
      <c r="F63">
        <f>'Maßnahmen TM - Typ1'!H70</f>
        <v>0</v>
      </c>
      <c r="G63" s="84">
        <f>'Maßnahmen TM - Typ1'!$E$4</f>
        <v>0</v>
      </c>
      <c r="H63" s="87">
        <f>'Maßnahmen TM - Typ1'!$H$4</f>
        <v>0</v>
      </c>
      <c r="I63" s="86">
        <f>'Maßnahmen TM - Typ1'!$I$4</f>
        <v>0</v>
      </c>
      <c r="J63" s="86">
        <f>'Maßnahmen TM - Typ1'!$J$4</f>
        <v>0</v>
      </c>
      <c r="K63">
        <f>'Maßnahmen TM - Typ1'!O70</f>
        <v>0</v>
      </c>
      <c r="L63" s="65">
        <f>'Maßnahmen TM - Typ1'!Q70</f>
        <v>0</v>
      </c>
      <c r="M63" s="65">
        <f>'Maßnahmen TM - Typ1'!R70</f>
        <v>0</v>
      </c>
      <c r="N63" s="65" t="str">
        <f>'Maßnahmen TM - Typ1'!U70</f>
        <v/>
      </c>
      <c r="O63" t="str">
        <f>'Maßnahmen TM - Typ1'!V70</f>
        <v/>
      </c>
      <c r="P63" s="65">
        <f>'Maßnahmen TM - Typ1'!W70</f>
        <v>0</v>
      </c>
    </row>
    <row r="64" spans="2:16" x14ac:dyDescent="0.2">
      <c r="B64">
        <f>'Maßnahmen TM - Typ1'!$E$3</f>
        <v>0</v>
      </c>
      <c r="C64">
        <f>'Maßnahmen TM - Typ1'!$L$3</f>
        <v>0</v>
      </c>
      <c r="D64" t="str">
        <f>'Maßnahmen TM - Typ1'!G71</f>
        <v/>
      </c>
      <c r="E64">
        <f>'Maßnahmen TM - Typ1'!E71</f>
        <v>62</v>
      </c>
      <c r="F64">
        <f>'Maßnahmen TM - Typ1'!H71</f>
        <v>0</v>
      </c>
      <c r="G64" s="84">
        <f>'Maßnahmen TM - Typ1'!$E$4</f>
        <v>0</v>
      </c>
      <c r="H64" s="87">
        <f>'Maßnahmen TM - Typ1'!$H$4</f>
        <v>0</v>
      </c>
      <c r="I64" s="86">
        <f>'Maßnahmen TM - Typ1'!$I$4</f>
        <v>0</v>
      </c>
      <c r="J64" s="86">
        <f>'Maßnahmen TM - Typ1'!$J$4</f>
        <v>0</v>
      </c>
      <c r="K64">
        <f>'Maßnahmen TM - Typ1'!O71</f>
        <v>0</v>
      </c>
      <c r="L64" s="65">
        <f>'Maßnahmen TM - Typ1'!Q71</f>
        <v>0</v>
      </c>
      <c r="M64" s="65">
        <f>'Maßnahmen TM - Typ1'!R71</f>
        <v>0</v>
      </c>
      <c r="N64" s="65" t="str">
        <f>'Maßnahmen TM - Typ1'!U71</f>
        <v/>
      </c>
      <c r="O64" t="str">
        <f>'Maßnahmen TM - Typ1'!V71</f>
        <v/>
      </c>
      <c r="P64" s="65">
        <f>'Maßnahmen TM - Typ1'!W71</f>
        <v>0</v>
      </c>
    </row>
    <row r="65" spans="2:16" x14ac:dyDescent="0.2">
      <c r="B65">
        <f>'Maßnahmen TM - Typ1'!$E$3</f>
        <v>0</v>
      </c>
      <c r="C65">
        <f>'Maßnahmen TM - Typ1'!$L$3</f>
        <v>0</v>
      </c>
      <c r="D65" t="str">
        <f>'Maßnahmen TM - Typ1'!G72</f>
        <v/>
      </c>
      <c r="E65">
        <f>'Maßnahmen TM - Typ1'!E72</f>
        <v>63</v>
      </c>
      <c r="F65">
        <f>'Maßnahmen TM - Typ1'!H72</f>
        <v>0</v>
      </c>
      <c r="G65" s="84">
        <f>'Maßnahmen TM - Typ1'!$E$4</f>
        <v>0</v>
      </c>
      <c r="H65" s="87">
        <f>'Maßnahmen TM - Typ1'!$H$4</f>
        <v>0</v>
      </c>
      <c r="I65" s="86">
        <f>'Maßnahmen TM - Typ1'!$I$4</f>
        <v>0</v>
      </c>
      <c r="J65" s="86">
        <f>'Maßnahmen TM - Typ1'!$J$4</f>
        <v>0</v>
      </c>
      <c r="K65">
        <f>'Maßnahmen TM - Typ1'!O72</f>
        <v>0</v>
      </c>
      <c r="L65" s="65">
        <f>'Maßnahmen TM - Typ1'!Q72</f>
        <v>0</v>
      </c>
      <c r="M65" s="65">
        <f>'Maßnahmen TM - Typ1'!R72</f>
        <v>0</v>
      </c>
      <c r="N65" s="65" t="str">
        <f>'Maßnahmen TM - Typ1'!U72</f>
        <v/>
      </c>
      <c r="O65" t="str">
        <f>'Maßnahmen TM - Typ1'!V72</f>
        <v/>
      </c>
      <c r="P65" s="65">
        <f>'Maßnahmen TM - Typ1'!W72</f>
        <v>0</v>
      </c>
    </row>
    <row r="66" spans="2:16" x14ac:dyDescent="0.2">
      <c r="B66">
        <f>'Maßnahmen TM - Typ1'!$E$3</f>
        <v>0</v>
      </c>
      <c r="C66">
        <f>'Maßnahmen TM - Typ1'!$L$3</f>
        <v>0</v>
      </c>
      <c r="D66" t="str">
        <f>'Maßnahmen TM - Typ1'!G73</f>
        <v/>
      </c>
      <c r="E66">
        <f>'Maßnahmen TM - Typ1'!E73</f>
        <v>64</v>
      </c>
      <c r="F66">
        <f>'Maßnahmen TM - Typ1'!H73</f>
        <v>0</v>
      </c>
      <c r="G66" s="84">
        <f>'Maßnahmen TM - Typ1'!$E$4</f>
        <v>0</v>
      </c>
      <c r="H66" s="87">
        <f>'Maßnahmen TM - Typ1'!$H$4</f>
        <v>0</v>
      </c>
      <c r="I66" s="86">
        <f>'Maßnahmen TM - Typ1'!$I$4</f>
        <v>0</v>
      </c>
      <c r="J66" s="86">
        <f>'Maßnahmen TM - Typ1'!$J$4</f>
        <v>0</v>
      </c>
      <c r="K66">
        <f>'Maßnahmen TM - Typ1'!O73</f>
        <v>0</v>
      </c>
      <c r="L66" s="65">
        <f>'Maßnahmen TM - Typ1'!Q73</f>
        <v>0</v>
      </c>
      <c r="M66" s="65">
        <f>'Maßnahmen TM - Typ1'!R73</f>
        <v>0</v>
      </c>
      <c r="N66" s="65" t="str">
        <f>'Maßnahmen TM - Typ1'!U73</f>
        <v/>
      </c>
      <c r="O66" t="str">
        <f>'Maßnahmen TM - Typ1'!V73</f>
        <v/>
      </c>
      <c r="P66" s="65">
        <f>'Maßnahmen TM - Typ1'!W73</f>
        <v>0</v>
      </c>
    </row>
    <row r="67" spans="2:16" x14ac:dyDescent="0.2">
      <c r="B67">
        <f>'Maßnahmen TM - Typ1'!$E$3</f>
        <v>0</v>
      </c>
      <c r="C67">
        <f>'Maßnahmen TM - Typ1'!$L$3</f>
        <v>0</v>
      </c>
      <c r="D67" t="str">
        <f>'Maßnahmen TM - Typ1'!G74</f>
        <v/>
      </c>
      <c r="E67">
        <f>'Maßnahmen TM - Typ1'!E74</f>
        <v>65</v>
      </c>
      <c r="F67">
        <f>'Maßnahmen TM - Typ1'!H74</f>
        <v>0</v>
      </c>
      <c r="G67" s="84">
        <f>'Maßnahmen TM - Typ1'!$E$4</f>
        <v>0</v>
      </c>
      <c r="H67" s="87">
        <f>'Maßnahmen TM - Typ1'!$H$4</f>
        <v>0</v>
      </c>
      <c r="I67" s="86">
        <f>'Maßnahmen TM - Typ1'!$I$4</f>
        <v>0</v>
      </c>
      <c r="J67" s="86">
        <f>'Maßnahmen TM - Typ1'!$J$4</f>
        <v>0</v>
      </c>
      <c r="K67">
        <f>'Maßnahmen TM - Typ1'!O74</f>
        <v>0</v>
      </c>
      <c r="L67" s="65">
        <f>'Maßnahmen TM - Typ1'!Q74</f>
        <v>0</v>
      </c>
      <c r="M67" s="65">
        <f>'Maßnahmen TM - Typ1'!R74</f>
        <v>0</v>
      </c>
      <c r="N67" s="65" t="str">
        <f>'Maßnahmen TM - Typ1'!U74</f>
        <v/>
      </c>
      <c r="O67" t="str">
        <f>'Maßnahmen TM - Typ1'!V74</f>
        <v/>
      </c>
      <c r="P67" s="65">
        <f>'Maßnahmen TM - Typ1'!W74</f>
        <v>0</v>
      </c>
    </row>
    <row r="68" spans="2:16" x14ac:dyDescent="0.2">
      <c r="B68">
        <f>'Maßnahmen TM - Typ1'!$E$3</f>
        <v>0</v>
      </c>
      <c r="C68">
        <f>'Maßnahmen TM - Typ1'!$L$3</f>
        <v>0</v>
      </c>
      <c r="D68" t="str">
        <f>'Maßnahmen TM - Typ1'!G75</f>
        <v/>
      </c>
      <c r="E68">
        <f>'Maßnahmen TM - Typ1'!E75</f>
        <v>66</v>
      </c>
      <c r="F68">
        <f>'Maßnahmen TM - Typ1'!H75</f>
        <v>0</v>
      </c>
      <c r="G68" s="84">
        <f>'Maßnahmen TM - Typ1'!$E$4</f>
        <v>0</v>
      </c>
      <c r="H68" s="87">
        <f>'Maßnahmen TM - Typ1'!$H$4</f>
        <v>0</v>
      </c>
      <c r="I68" s="86">
        <f>'Maßnahmen TM - Typ1'!$I$4</f>
        <v>0</v>
      </c>
      <c r="J68" s="86">
        <f>'Maßnahmen TM - Typ1'!$J$4</f>
        <v>0</v>
      </c>
      <c r="K68">
        <f>'Maßnahmen TM - Typ1'!O75</f>
        <v>0</v>
      </c>
      <c r="L68" s="65">
        <f>'Maßnahmen TM - Typ1'!Q75</f>
        <v>0</v>
      </c>
      <c r="M68" s="65">
        <f>'Maßnahmen TM - Typ1'!R75</f>
        <v>0</v>
      </c>
      <c r="N68" s="65" t="str">
        <f>'Maßnahmen TM - Typ1'!U75</f>
        <v/>
      </c>
      <c r="O68" t="str">
        <f>'Maßnahmen TM - Typ1'!V75</f>
        <v/>
      </c>
      <c r="P68" s="65">
        <f>'Maßnahmen TM - Typ1'!W75</f>
        <v>0</v>
      </c>
    </row>
    <row r="69" spans="2:16" x14ac:dyDescent="0.2">
      <c r="B69">
        <f>'Maßnahmen TM - Typ1'!$E$3</f>
        <v>0</v>
      </c>
      <c r="C69">
        <f>'Maßnahmen TM - Typ1'!$L$3</f>
        <v>0</v>
      </c>
      <c r="D69" t="str">
        <f>'Maßnahmen TM - Typ1'!G76</f>
        <v/>
      </c>
      <c r="E69">
        <f>'Maßnahmen TM - Typ1'!E76</f>
        <v>67</v>
      </c>
      <c r="F69">
        <f>'Maßnahmen TM - Typ1'!H76</f>
        <v>0</v>
      </c>
      <c r="G69" s="84">
        <f>'Maßnahmen TM - Typ1'!$E$4</f>
        <v>0</v>
      </c>
      <c r="H69" s="87">
        <f>'Maßnahmen TM - Typ1'!$H$4</f>
        <v>0</v>
      </c>
      <c r="I69" s="86">
        <f>'Maßnahmen TM - Typ1'!$I$4</f>
        <v>0</v>
      </c>
      <c r="J69" s="86">
        <f>'Maßnahmen TM - Typ1'!$J$4</f>
        <v>0</v>
      </c>
      <c r="K69">
        <f>'Maßnahmen TM - Typ1'!O76</f>
        <v>0</v>
      </c>
      <c r="L69" s="65">
        <f>'Maßnahmen TM - Typ1'!Q76</f>
        <v>0</v>
      </c>
      <c r="M69" s="65">
        <f>'Maßnahmen TM - Typ1'!R76</f>
        <v>0</v>
      </c>
      <c r="N69" s="65" t="str">
        <f>'Maßnahmen TM - Typ1'!U76</f>
        <v/>
      </c>
      <c r="O69" t="str">
        <f>'Maßnahmen TM - Typ1'!V76</f>
        <v/>
      </c>
      <c r="P69" s="65">
        <f>'Maßnahmen TM - Typ1'!W76</f>
        <v>0</v>
      </c>
    </row>
    <row r="70" spans="2:16" x14ac:dyDescent="0.2">
      <c r="B70">
        <f>'Maßnahmen TM - Typ1'!$E$3</f>
        <v>0</v>
      </c>
      <c r="C70">
        <f>'Maßnahmen TM - Typ1'!$L$3</f>
        <v>0</v>
      </c>
      <c r="D70" t="str">
        <f>'Maßnahmen TM - Typ1'!G77</f>
        <v/>
      </c>
      <c r="E70">
        <f>'Maßnahmen TM - Typ1'!E77</f>
        <v>68</v>
      </c>
      <c r="F70">
        <f>'Maßnahmen TM - Typ1'!H77</f>
        <v>0</v>
      </c>
      <c r="G70" s="84">
        <f>'Maßnahmen TM - Typ1'!$E$4</f>
        <v>0</v>
      </c>
      <c r="H70" s="87">
        <f>'Maßnahmen TM - Typ1'!$H$4</f>
        <v>0</v>
      </c>
      <c r="I70" s="86">
        <f>'Maßnahmen TM - Typ1'!$I$4</f>
        <v>0</v>
      </c>
      <c r="J70" s="86">
        <f>'Maßnahmen TM - Typ1'!$J$4</f>
        <v>0</v>
      </c>
      <c r="K70">
        <f>'Maßnahmen TM - Typ1'!O77</f>
        <v>0</v>
      </c>
      <c r="L70" s="65">
        <f>'Maßnahmen TM - Typ1'!Q77</f>
        <v>0</v>
      </c>
      <c r="M70" s="65">
        <f>'Maßnahmen TM - Typ1'!R77</f>
        <v>0</v>
      </c>
      <c r="N70" s="65" t="str">
        <f>'Maßnahmen TM - Typ1'!U77</f>
        <v/>
      </c>
      <c r="O70" t="str">
        <f>'Maßnahmen TM - Typ1'!V77</f>
        <v/>
      </c>
      <c r="P70" s="65">
        <f>'Maßnahmen TM - Typ1'!W77</f>
        <v>0</v>
      </c>
    </row>
    <row r="71" spans="2:16" x14ac:dyDescent="0.2">
      <c r="B71">
        <f>'Maßnahmen TM - Typ1'!$E$3</f>
        <v>0</v>
      </c>
      <c r="C71">
        <f>'Maßnahmen TM - Typ1'!$L$3</f>
        <v>0</v>
      </c>
      <c r="D71" t="str">
        <f>'Maßnahmen TM - Typ1'!G78</f>
        <v/>
      </c>
      <c r="E71">
        <f>'Maßnahmen TM - Typ1'!E78</f>
        <v>69</v>
      </c>
      <c r="F71">
        <f>'Maßnahmen TM - Typ1'!H78</f>
        <v>0</v>
      </c>
      <c r="G71" s="84">
        <f>'Maßnahmen TM - Typ1'!$E$4</f>
        <v>0</v>
      </c>
      <c r="H71" s="87">
        <f>'Maßnahmen TM - Typ1'!$H$4</f>
        <v>0</v>
      </c>
      <c r="I71" s="86">
        <f>'Maßnahmen TM - Typ1'!$I$4</f>
        <v>0</v>
      </c>
      <c r="J71" s="86">
        <f>'Maßnahmen TM - Typ1'!$J$4</f>
        <v>0</v>
      </c>
      <c r="K71">
        <f>'Maßnahmen TM - Typ1'!O78</f>
        <v>0</v>
      </c>
      <c r="L71" s="65">
        <f>'Maßnahmen TM - Typ1'!Q78</f>
        <v>0</v>
      </c>
      <c r="M71" s="65">
        <f>'Maßnahmen TM - Typ1'!R78</f>
        <v>0</v>
      </c>
      <c r="N71" s="65" t="str">
        <f>'Maßnahmen TM - Typ1'!U78</f>
        <v/>
      </c>
      <c r="O71" t="str">
        <f>'Maßnahmen TM - Typ1'!V78</f>
        <v/>
      </c>
      <c r="P71" s="65">
        <f>'Maßnahmen TM - Typ1'!W78</f>
        <v>0</v>
      </c>
    </row>
    <row r="72" spans="2:16" x14ac:dyDescent="0.2">
      <c r="B72">
        <f>'Maßnahmen TM - Typ1'!$E$3</f>
        <v>0</v>
      </c>
      <c r="C72">
        <f>'Maßnahmen TM - Typ1'!$L$3</f>
        <v>0</v>
      </c>
      <c r="D72" t="str">
        <f>'Maßnahmen TM - Typ1'!G79</f>
        <v/>
      </c>
      <c r="E72">
        <f>'Maßnahmen TM - Typ1'!E79</f>
        <v>70</v>
      </c>
      <c r="F72">
        <f>'Maßnahmen TM - Typ1'!H79</f>
        <v>0</v>
      </c>
      <c r="G72" s="84">
        <f>'Maßnahmen TM - Typ1'!$E$4</f>
        <v>0</v>
      </c>
      <c r="H72" s="87">
        <f>'Maßnahmen TM - Typ1'!$H$4</f>
        <v>0</v>
      </c>
      <c r="I72" s="86">
        <f>'Maßnahmen TM - Typ1'!$I$4</f>
        <v>0</v>
      </c>
      <c r="J72" s="86">
        <f>'Maßnahmen TM - Typ1'!$J$4</f>
        <v>0</v>
      </c>
      <c r="K72">
        <f>'Maßnahmen TM - Typ1'!O79</f>
        <v>0</v>
      </c>
      <c r="L72" s="65">
        <f>'Maßnahmen TM - Typ1'!Q79</f>
        <v>0</v>
      </c>
      <c r="M72" s="65">
        <f>'Maßnahmen TM - Typ1'!R79</f>
        <v>0</v>
      </c>
      <c r="N72" s="65" t="str">
        <f>'Maßnahmen TM - Typ1'!U79</f>
        <v/>
      </c>
      <c r="O72" t="str">
        <f>'Maßnahmen TM - Typ1'!V79</f>
        <v/>
      </c>
      <c r="P72" s="65">
        <f>'Maßnahmen TM - Typ1'!W79</f>
        <v>0</v>
      </c>
    </row>
    <row r="73" spans="2:16" x14ac:dyDescent="0.2">
      <c r="B73">
        <f>'Maßnahmen TM - Typ1'!$E$3</f>
        <v>0</v>
      </c>
      <c r="C73">
        <f>'Maßnahmen TM - Typ1'!$L$3</f>
        <v>0</v>
      </c>
      <c r="D73" t="str">
        <f>'Maßnahmen TM - Typ1'!G80</f>
        <v/>
      </c>
      <c r="E73">
        <f>'Maßnahmen TM - Typ1'!E80</f>
        <v>71</v>
      </c>
      <c r="F73">
        <f>'Maßnahmen TM - Typ1'!H80</f>
        <v>0</v>
      </c>
      <c r="G73" s="84">
        <f>'Maßnahmen TM - Typ1'!$E$4</f>
        <v>0</v>
      </c>
      <c r="H73" s="87">
        <f>'Maßnahmen TM - Typ1'!$H$4</f>
        <v>0</v>
      </c>
      <c r="I73" s="86">
        <f>'Maßnahmen TM - Typ1'!$I$4</f>
        <v>0</v>
      </c>
      <c r="J73" s="86">
        <f>'Maßnahmen TM - Typ1'!$J$4</f>
        <v>0</v>
      </c>
      <c r="K73">
        <f>'Maßnahmen TM - Typ1'!O80</f>
        <v>0</v>
      </c>
      <c r="L73" s="65">
        <f>'Maßnahmen TM - Typ1'!Q80</f>
        <v>0</v>
      </c>
      <c r="M73" s="65">
        <f>'Maßnahmen TM - Typ1'!R80</f>
        <v>0</v>
      </c>
      <c r="N73" s="65" t="str">
        <f>'Maßnahmen TM - Typ1'!U80</f>
        <v/>
      </c>
      <c r="O73" t="str">
        <f>'Maßnahmen TM - Typ1'!V80</f>
        <v/>
      </c>
      <c r="P73" s="65">
        <f>'Maßnahmen TM - Typ1'!W80</f>
        <v>0</v>
      </c>
    </row>
    <row r="74" spans="2:16" x14ac:dyDescent="0.2">
      <c r="B74">
        <f>'Maßnahmen TM - Typ1'!$E$3</f>
        <v>0</v>
      </c>
      <c r="C74">
        <f>'Maßnahmen TM - Typ1'!$L$3</f>
        <v>0</v>
      </c>
      <c r="D74" t="str">
        <f>'Maßnahmen TM - Typ1'!G81</f>
        <v/>
      </c>
      <c r="E74">
        <f>'Maßnahmen TM - Typ1'!E81</f>
        <v>72</v>
      </c>
      <c r="F74">
        <f>'Maßnahmen TM - Typ1'!H81</f>
        <v>0</v>
      </c>
      <c r="G74" s="84">
        <f>'Maßnahmen TM - Typ1'!$E$4</f>
        <v>0</v>
      </c>
      <c r="H74" s="87">
        <f>'Maßnahmen TM - Typ1'!$H$4</f>
        <v>0</v>
      </c>
      <c r="I74" s="86">
        <f>'Maßnahmen TM - Typ1'!$I$4</f>
        <v>0</v>
      </c>
      <c r="J74" s="86">
        <f>'Maßnahmen TM - Typ1'!$J$4</f>
        <v>0</v>
      </c>
      <c r="K74">
        <f>'Maßnahmen TM - Typ1'!O81</f>
        <v>0</v>
      </c>
      <c r="L74" s="65">
        <f>'Maßnahmen TM - Typ1'!Q81</f>
        <v>0</v>
      </c>
      <c r="M74" s="65">
        <f>'Maßnahmen TM - Typ1'!R81</f>
        <v>0</v>
      </c>
      <c r="N74" s="65" t="str">
        <f>'Maßnahmen TM - Typ1'!U81</f>
        <v/>
      </c>
      <c r="O74" t="str">
        <f>'Maßnahmen TM - Typ1'!V81</f>
        <v/>
      </c>
      <c r="P74" s="65">
        <f>'Maßnahmen TM - Typ1'!W81</f>
        <v>0</v>
      </c>
    </row>
    <row r="75" spans="2:16" x14ac:dyDescent="0.2">
      <c r="B75">
        <f>'Maßnahmen TM - Typ1'!$E$3</f>
        <v>0</v>
      </c>
      <c r="C75">
        <f>'Maßnahmen TM - Typ1'!$L$3</f>
        <v>0</v>
      </c>
      <c r="D75" t="str">
        <f>'Maßnahmen TM - Typ1'!G82</f>
        <v/>
      </c>
      <c r="E75">
        <f>'Maßnahmen TM - Typ1'!E82</f>
        <v>73</v>
      </c>
      <c r="F75">
        <f>'Maßnahmen TM - Typ1'!H82</f>
        <v>0</v>
      </c>
      <c r="G75" s="84">
        <f>'Maßnahmen TM - Typ1'!$E$4</f>
        <v>0</v>
      </c>
      <c r="H75" s="87">
        <f>'Maßnahmen TM - Typ1'!$H$4</f>
        <v>0</v>
      </c>
      <c r="I75" s="86">
        <f>'Maßnahmen TM - Typ1'!$I$4</f>
        <v>0</v>
      </c>
      <c r="J75" s="86">
        <f>'Maßnahmen TM - Typ1'!$J$4</f>
        <v>0</v>
      </c>
      <c r="K75">
        <f>'Maßnahmen TM - Typ1'!O82</f>
        <v>0</v>
      </c>
      <c r="L75" s="65">
        <f>'Maßnahmen TM - Typ1'!Q82</f>
        <v>0</v>
      </c>
      <c r="M75" s="65">
        <f>'Maßnahmen TM - Typ1'!R82</f>
        <v>0</v>
      </c>
      <c r="N75" s="65" t="str">
        <f>'Maßnahmen TM - Typ1'!U82</f>
        <v/>
      </c>
      <c r="O75" t="str">
        <f>'Maßnahmen TM - Typ1'!V82</f>
        <v/>
      </c>
      <c r="P75" s="65">
        <f>'Maßnahmen TM - Typ1'!W82</f>
        <v>0</v>
      </c>
    </row>
    <row r="76" spans="2:16" x14ac:dyDescent="0.2">
      <c r="B76">
        <f>'Maßnahmen TM - Typ1'!$E$3</f>
        <v>0</v>
      </c>
      <c r="C76">
        <f>'Maßnahmen TM - Typ1'!$L$3</f>
        <v>0</v>
      </c>
      <c r="D76" t="str">
        <f>'Maßnahmen TM - Typ1'!G83</f>
        <v/>
      </c>
      <c r="E76">
        <f>'Maßnahmen TM - Typ1'!E83</f>
        <v>74</v>
      </c>
      <c r="F76">
        <f>'Maßnahmen TM - Typ1'!H83</f>
        <v>0</v>
      </c>
      <c r="G76" s="84">
        <f>'Maßnahmen TM - Typ1'!$E$4</f>
        <v>0</v>
      </c>
      <c r="H76" s="87">
        <f>'Maßnahmen TM - Typ1'!$H$4</f>
        <v>0</v>
      </c>
      <c r="I76" s="86">
        <f>'Maßnahmen TM - Typ1'!$I$4</f>
        <v>0</v>
      </c>
      <c r="J76" s="86">
        <f>'Maßnahmen TM - Typ1'!$J$4</f>
        <v>0</v>
      </c>
      <c r="K76">
        <f>'Maßnahmen TM - Typ1'!O83</f>
        <v>0</v>
      </c>
      <c r="L76" s="65">
        <f>'Maßnahmen TM - Typ1'!Q83</f>
        <v>0</v>
      </c>
      <c r="M76" s="65">
        <f>'Maßnahmen TM - Typ1'!R83</f>
        <v>0</v>
      </c>
      <c r="N76" s="65" t="str">
        <f>'Maßnahmen TM - Typ1'!U83</f>
        <v/>
      </c>
      <c r="O76" t="str">
        <f>'Maßnahmen TM - Typ1'!V83</f>
        <v/>
      </c>
      <c r="P76" s="65">
        <f>'Maßnahmen TM - Typ1'!W83</f>
        <v>0</v>
      </c>
    </row>
    <row r="77" spans="2:16" x14ac:dyDescent="0.2">
      <c r="B77">
        <f>'Maßnahmen TM - Typ1'!$E$3</f>
        <v>0</v>
      </c>
      <c r="C77">
        <f>'Maßnahmen TM - Typ1'!$L$3</f>
        <v>0</v>
      </c>
      <c r="D77" t="str">
        <f>'Maßnahmen TM - Typ1'!G84</f>
        <v/>
      </c>
      <c r="E77">
        <f>'Maßnahmen TM - Typ1'!E84</f>
        <v>75</v>
      </c>
      <c r="F77">
        <f>'Maßnahmen TM - Typ1'!H84</f>
        <v>0</v>
      </c>
      <c r="G77" s="84">
        <f>'Maßnahmen TM - Typ1'!$E$4</f>
        <v>0</v>
      </c>
      <c r="H77" s="87">
        <f>'Maßnahmen TM - Typ1'!$H$4</f>
        <v>0</v>
      </c>
      <c r="I77" s="86">
        <f>'Maßnahmen TM - Typ1'!$I$4</f>
        <v>0</v>
      </c>
      <c r="J77" s="86">
        <f>'Maßnahmen TM - Typ1'!$J$4</f>
        <v>0</v>
      </c>
      <c r="K77">
        <f>'Maßnahmen TM - Typ1'!O84</f>
        <v>0</v>
      </c>
      <c r="L77" s="65">
        <f>'Maßnahmen TM - Typ1'!Q84</f>
        <v>0</v>
      </c>
      <c r="M77" s="65">
        <f>'Maßnahmen TM - Typ1'!R84</f>
        <v>0</v>
      </c>
      <c r="N77" s="65" t="str">
        <f>'Maßnahmen TM - Typ1'!U84</f>
        <v/>
      </c>
      <c r="O77" t="str">
        <f>'Maßnahmen TM - Typ1'!V84</f>
        <v/>
      </c>
      <c r="P77" s="65">
        <f>'Maßnahmen TM - Typ1'!W84</f>
        <v>0</v>
      </c>
    </row>
    <row r="78" spans="2:16" x14ac:dyDescent="0.2">
      <c r="B78">
        <f>'Maßnahmen TM - Typ1'!$E$3</f>
        <v>0</v>
      </c>
      <c r="C78">
        <f>'Maßnahmen TM - Typ1'!$L$3</f>
        <v>0</v>
      </c>
      <c r="D78" t="str">
        <f>'Maßnahmen TM - Typ1'!G85</f>
        <v/>
      </c>
      <c r="E78">
        <f>'Maßnahmen TM - Typ1'!E85</f>
        <v>76</v>
      </c>
      <c r="F78">
        <f>'Maßnahmen TM - Typ1'!H85</f>
        <v>0</v>
      </c>
      <c r="G78" s="84">
        <f>'Maßnahmen TM - Typ1'!$E$4</f>
        <v>0</v>
      </c>
      <c r="H78" s="87">
        <f>'Maßnahmen TM - Typ1'!$H$4</f>
        <v>0</v>
      </c>
      <c r="I78" s="86">
        <f>'Maßnahmen TM - Typ1'!$I$4</f>
        <v>0</v>
      </c>
      <c r="J78" s="86">
        <f>'Maßnahmen TM - Typ1'!$J$4</f>
        <v>0</v>
      </c>
      <c r="K78">
        <f>'Maßnahmen TM - Typ1'!O85</f>
        <v>0</v>
      </c>
      <c r="L78" s="65">
        <f>'Maßnahmen TM - Typ1'!Q85</f>
        <v>0</v>
      </c>
      <c r="M78" s="65">
        <f>'Maßnahmen TM - Typ1'!R85</f>
        <v>0</v>
      </c>
      <c r="N78" s="65" t="str">
        <f>'Maßnahmen TM - Typ1'!U85</f>
        <v/>
      </c>
      <c r="O78" t="str">
        <f>'Maßnahmen TM - Typ1'!V85</f>
        <v/>
      </c>
      <c r="P78" s="65">
        <f>'Maßnahmen TM - Typ1'!W85</f>
        <v>0</v>
      </c>
    </row>
    <row r="79" spans="2:16" x14ac:dyDescent="0.2">
      <c r="B79">
        <f>'Maßnahmen TM - Typ1'!$E$3</f>
        <v>0</v>
      </c>
      <c r="C79">
        <f>'Maßnahmen TM - Typ1'!$L$3</f>
        <v>0</v>
      </c>
      <c r="D79" t="str">
        <f>'Maßnahmen TM - Typ1'!G86</f>
        <v/>
      </c>
      <c r="E79">
        <f>'Maßnahmen TM - Typ1'!E86</f>
        <v>77</v>
      </c>
      <c r="F79">
        <f>'Maßnahmen TM - Typ1'!H86</f>
        <v>0</v>
      </c>
      <c r="G79" s="84">
        <f>'Maßnahmen TM - Typ1'!$E$4</f>
        <v>0</v>
      </c>
      <c r="H79" s="87">
        <f>'Maßnahmen TM - Typ1'!$H$4</f>
        <v>0</v>
      </c>
      <c r="I79" s="86">
        <f>'Maßnahmen TM - Typ1'!$I$4</f>
        <v>0</v>
      </c>
      <c r="J79" s="86">
        <f>'Maßnahmen TM - Typ1'!$J$4</f>
        <v>0</v>
      </c>
      <c r="K79">
        <f>'Maßnahmen TM - Typ1'!O86</f>
        <v>0</v>
      </c>
      <c r="L79" s="65">
        <f>'Maßnahmen TM - Typ1'!Q86</f>
        <v>0</v>
      </c>
      <c r="M79" s="65">
        <f>'Maßnahmen TM - Typ1'!R86</f>
        <v>0</v>
      </c>
      <c r="N79" s="65" t="str">
        <f>'Maßnahmen TM - Typ1'!U86</f>
        <v/>
      </c>
      <c r="O79" t="str">
        <f>'Maßnahmen TM - Typ1'!V86</f>
        <v/>
      </c>
      <c r="P79" s="65">
        <f>'Maßnahmen TM - Typ1'!W86</f>
        <v>0</v>
      </c>
    </row>
    <row r="80" spans="2:16" x14ac:dyDescent="0.2">
      <c r="B80">
        <f>'Maßnahmen TM - Typ1'!$E$3</f>
        <v>0</v>
      </c>
      <c r="C80">
        <f>'Maßnahmen TM - Typ1'!$L$3</f>
        <v>0</v>
      </c>
      <c r="D80" t="str">
        <f>'Maßnahmen TM - Typ1'!G87</f>
        <v/>
      </c>
      <c r="E80">
        <f>'Maßnahmen TM - Typ1'!E87</f>
        <v>78</v>
      </c>
      <c r="F80">
        <f>'Maßnahmen TM - Typ1'!H87</f>
        <v>0</v>
      </c>
      <c r="G80" s="84">
        <f>'Maßnahmen TM - Typ1'!$E$4</f>
        <v>0</v>
      </c>
      <c r="H80" s="87">
        <f>'Maßnahmen TM - Typ1'!$H$4</f>
        <v>0</v>
      </c>
      <c r="I80" s="86">
        <f>'Maßnahmen TM - Typ1'!$I$4</f>
        <v>0</v>
      </c>
      <c r="J80" s="86">
        <f>'Maßnahmen TM - Typ1'!$J$4</f>
        <v>0</v>
      </c>
      <c r="K80">
        <f>'Maßnahmen TM - Typ1'!O87</f>
        <v>0</v>
      </c>
      <c r="L80" s="65">
        <f>'Maßnahmen TM - Typ1'!Q87</f>
        <v>0</v>
      </c>
      <c r="M80" s="65">
        <f>'Maßnahmen TM - Typ1'!R87</f>
        <v>0</v>
      </c>
      <c r="N80" s="65" t="str">
        <f>'Maßnahmen TM - Typ1'!U87</f>
        <v/>
      </c>
      <c r="O80" t="str">
        <f>'Maßnahmen TM - Typ1'!V87</f>
        <v/>
      </c>
      <c r="P80" s="65">
        <f>'Maßnahmen TM - Typ1'!W87</f>
        <v>0</v>
      </c>
    </row>
    <row r="81" spans="2:16" x14ac:dyDescent="0.2">
      <c r="B81">
        <f>'Maßnahmen TM - Typ1'!$E$3</f>
        <v>0</v>
      </c>
      <c r="C81">
        <f>'Maßnahmen TM - Typ1'!$L$3</f>
        <v>0</v>
      </c>
      <c r="D81" t="str">
        <f>'Maßnahmen TM - Typ1'!G88</f>
        <v/>
      </c>
      <c r="E81">
        <f>'Maßnahmen TM - Typ1'!E88</f>
        <v>79</v>
      </c>
      <c r="F81">
        <f>'Maßnahmen TM - Typ1'!H88</f>
        <v>0</v>
      </c>
      <c r="G81" s="84">
        <f>'Maßnahmen TM - Typ1'!$E$4</f>
        <v>0</v>
      </c>
      <c r="H81" s="87">
        <f>'Maßnahmen TM - Typ1'!$H$4</f>
        <v>0</v>
      </c>
      <c r="I81" s="86">
        <f>'Maßnahmen TM - Typ1'!$I$4</f>
        <v>0</v>
      </c>
      <c r="J81" s="86">
        <f>'Maßnahmen TM - Typ1'!$J$4</f>
        <v>0</v>
      </c>
      <c r="K81">
        <f>'Maßnahmen TM - Typ1'!O88</f>
        <v>0</v>
      </c>
      <c r="L81" s="65">
        <f>'Maßnahmen TM - Typ1'!Q88</f>
        <v>0</v>
      </c>
      <c r="M81" s="65">
        <f>'Maßnahmen TM - Typ1'!R88</f>
        <v>0</v>
      </c>
      <c r="N81" s="65" t="str">
        <f>'Maßnahmen TM - Typ1'!U88</f>
        <v/>
      </c>
      <c r="O81" t="str">
        <f>'Maßnahmen TM - Typ1'!V88</f>
        <v/>
      </c>
      <c r="P81" s="65">
        <f>'Maßnahmen TM - Typ1'!W88</f>
        <v>0</v>
      </c>
    </row>
    <row r="82" spans="2:16" x14ac:dyDescent="0.2">
      <c r="B82">
        <f>'Maßnahmen TM - Typ1'!$E$3</f>
        <v>0</v>
      </c>
      <c r="C82">
        <f>'Maßnahmen TM - Typ1'!$L$3</f>
        <v>0</v>
      </c>
      <c r="D82" t="str">
        <f>'Maßnahmen TM - Typ1'!G89</f>
        <v/>
      </c>
      <c r="E82">
        <f>'Maßnahmen TM - Typ1'!E89</f>
        <v>80</v>
      </c>
      <c r="F82">
        <f>'Maßnahmen TM - Typ1'!H89</f>
        <v>0</v>
      </c>
      <c r="G82" s="84">
        <f>'Maßnahmen TM - Typ1'!$E$4</f>
        <v>0</v>
      </c>
      <c r="H82" s="87">
        <f>'Maßnahmen TM - Typ1'!$H$4</f>
        <v>0</v>
      </c>
      <c r="I82" s="86">
        <f>'Maßnahmen TM - Typ1'!$I$4</f>
        <v>0</v>
      </c>
      <c r="J82" s="86">
        <f>'Maßnahmen TM - Typ1'!$J$4</f>
        <v>0</v>
      </c>
      <c r="K82">
        <f>'Maßnahmen TM - Typ1'!O89</f>
        <v>0</v>
      </c>
      <c r="L82" s="65">
        <f>'Maßnahmen TM - Typ1'!Q89</f>
        <v>0</v>
      </c>
      <c r="M82" s="65">
        <f>'Maßnahmen TM - Typ1'!R89</f>
        <v>0</v>
      </c>
      <c r="N82" s="65" t="str">
        <f>'Maßnahmen TM - Typ1'!U89</f>
        <v/>
      </c>
      <c r="O82" t="str">
        <f>'Maßnahmen TM - Typ1'!V89</f>
        <v/>
      </c>
      <c r="P82" s="65">
        <f>'Maßnahmen TM - Typ1'!W89</f>
        <v>0</v>
      </c>
    </row>
    <row r="83" spans="2:16" x14ac:dyDescent="0.2">
      <c r="B83">
        <f>'Maßnahmen TM - Typ1'!$E$3</f>
        <v>0</v>
      </c>
      <c r="C83">
        <f>'Maßnahmen TM - Typ1'!$L$3</f>
        <v>0</v>
      </c>
      <c r="D83" t="str">
        <f>'Maßnahmen TM - Typ1'!G90</f>
        <v/>
      </c>
      <c r="E83">
        <f>'Maßnahmen TM - Typ1'!E90</f>
        <v>81</v>
      </c>
      <c r="F83">
        <f>'Maßnahmen TM - Typ1'!H90</f>
        <v>0</v>
      </c>
      <c r="G83" s="84">
        <f>'Maßnahmen TM - Typ1'!$E$4</f>
        <v>0</v>
      </c>
      <c r="H83" s="87">
        <f>'Maßnahmen TM - Typ1'!$H$4</f>
        <v>0</v>
      </c>
      <c r="I83" s="86">
        <f>'Maßnahmen TM - Typ1'!$I$4</f>
        <v>0</v>
      </c>
      <c r="J83" s="86">
        <f>'Maßnahmen TM - Typ1'!$J$4</f>
        <v>0</v>
      </c>
      <c r="K83">
        <f>'Maßnahmen TM - Typ1'!O90</f>
        <v>0</v>
      </c>
      <c r="L83" s="65">
        <f>'Maßnahmen TM - Typ1'!Q90</f>
        <v>0</v>
      </c>
      <c r="M83" s="65">
        <f>'Maßnahmen TM - Typ1'!R90</f>
        <v>0</v>
      </c>
      <c r="N83" s="65" t="str">
        <f>'Maßnahmen TM - Typ1'!U90</f>
        <v/>
      </c>
      <c r="O83" t="str">
        <f>'Maßnahmen TM - Typ1'!V90</f>
        <v/>
      </c>
      <c r="P83" s="65">
        <f>'Maßnahmen TM - Typ1'!W90</f>
        <v>0</v>
      </c>
    </row>
    <row r="84" spans="2:16" x14ac:dyDescent="0.2">
      <c r="B84">
        <f>'Maßnahmen TM - Typ1'!$E$3</f>
        <v>0</v>
      </c>
      <c r="C84">
        <f>'Maßnahmen TM - Typ1'!$L$3</f>
        <v>0</v>
      </c>
      <c r="D84" t="str">
        <f>'Maßnahmen TM - Typ1'!G91</f>
        <v/>
      </c>
      <c r="E84">
        <f>'Maßnahmen TM - Typ1'!E91</f>
        <v>82</v>
      </c>
      <c r="F84">
        <f>'Maßnahmen TM - Typ1'!H91</f>
        <v>0</v>
      </c>
      <c r="G84" s="84">
        <f>'Maßnahmen TM - Typ1'!$E$4</f>
        <v>0</v>
      </c>
      <c r="H84" s="87">
        <f>'Maßnahmen TM - Typ1'!$H$4</f>
        <v>0</v>
      </c>
      <c r="I84" s="86">
        <f>'Maßnahmen TM - Typ1'!$I$4</f>
        <v>0</v>
      </c>
      <c r="J84" s="86">
        <f>'Maßnahmen TM - Typ1'!$J$4</f>
        <v>0</v>
      </c>
      <c r="K84">
        <f>'Maßnahmen TM - Typ1'!O91</f>
        <v>0</v>
      </c>
      <c r="L84" s="65">
        <f>'Maßnahmen TM - Typ1'!Q91</f>
        <v>0</v>
      </c>
      <c r="M84" s="65">
        <f>'Maßnahmen TM - Typ1'!R91</f>
        <v>0</v>
      </c>
      <c r="N84" s="65" t="str">
        <f>'Maßnahmen TM - Typ1'!U91</f>
        <v/>
      </c>
      <c r="O84" t="str">
        <f>'Maßnahmen TM - Typ1'!V91</f>
        <v/>
      </c>
      <c r="P84" s="65">
        <f>'Maßnahmen TM - Typ1'!W91</f>
        <v>0</v>
      </c>
    </row>
    <row r="85" spans="2:16" x14ac:dyDescent="0.2">
      <c r="B85">
        <f>'Maßnahmen TM - Typ1'!$E$3</f>
        <v>0</v>
      </c>
      <c r="C85">
        <f>'Maßnahmen TM - Typ1'!$L$3</f>
        <v>0</v>
      </c>
      <c r="D85" t="str">
        <f>'Maßnahmen TM - Typ1'!G92</f>
        <v/>
      </c>
      <c r="E85">
        <f>'Maßnahmen TM - Typ1'!E92</f>
        <v>83</v>
      </c>
      <c r="F85">
        <f>'Maßnahmen TM - Typ1'!H92</f>
        <v>0</v>
      </c>
      <c r="G85" s="84">
        <f>'Maßnahmen TM - Typ1'!$E$4</f>
        <v>0</v>
      </c>
      <c r="H85" s="87">
        <f>'Maßnahmen TM - Typ1'!$H$4</f>
        <v>0</v>
      </c>
      <c r="I85" s="86">
        <f>'Maßnahmen TM - Typ1'!$I$4</f>
        <v>0</v>
      </c>
      <c r="J85" s="86">
        <f>'Maßnahmen TM - Typ1'!$J$4</f>
        <v>0</v>
      </c>
      <c r="K85">
        <f>'Maßnahmen TM - Typ1'!O92</f>
        <v>0</v>
      </c>
      <c r="L85" s="65">
        <f>'Maßnahmen TM - Typ1'!Q92</f>
        <v>0</v>
      </c>
      <c r="M85" s="65">
        <f>'Maßnahmen TM - Typ1'!R92</f>
        <v>0</v>
      </c>
      <c r="N85" s="65" t="str">
        <f>'Maßnahmen TM - Typ1'!U92</f>
        <v/>
      </c>
      <c r="O85" t="str">
        <f>'Maßnahmen TM - Typ1'!V92</f>
        <v/>
      </c>
      <c r="P85" s="65">
        <f>'Maßnahmen TM - Typ1'!W92</f>
        <v>0</v>
      </c>
    </row>
    <row r="86" spans="2:16" x14ac:dyDescent="0.2">
      <c r="B86">
        <f>'Maßnahmen TM - Typ1'!$E$3</f>
        <v>0</v>
      </c>
      <c r="C86">
        <f>'Maßnahmen TM - Typ1'!$L$3</f>
        <v>0</v>
      </c>
      <c r="D86" t="str">
        <f>'Maßnahmen TM - Typ1'!G93</f>
        <v/>
      </c>
      <c r="E86">
        <f>'Maßnahmen TM - Typ1'!E93</f>
        <v>84</v>
      </c>
      <c r="F86">
        <f>'Maßnahmen TM - Typ1'!H93</f>
        <v>0</v>
      </c>
      <c r="G86" s="84">
        <f>'Maßnahmen TM - Typ1'!$E$4</f>
        <v>0</v>
      </c>
      <c r="H86" s="87">
        <f>'Maßnahmen TM - Typ1'!$H$4</f>
        <v>0</v>
      </c>
      <c r="I86" s="86">
        <f>'Maßnahmen TM - Typ1'!$I$4</f>
        <v>0</v>
      </c>
      <c r="J86" s="86">
        <f>'Maßnahmen TM - Typ1'!$J$4</f>
        <v>0</v>
      </c>
      <c r="K86">
        <f>'Maßnahmen TM - Typ1'!O93</f>
        <v>0</v>
      </c>
      <c r="L86" s="65">
        <f>'Maßnahmen TM - Typ1'!Q93</f>
        <v>0</v>
      </c>
      <c r="M86" s="65">
        <f>'Maßnahmen TM - Typ1'!R93</f>
        <v>0</v>
      </c>
      <c r="N86" s="65" t="str">
        <f>'Maßnahmen TM - Typ1'!U93</f>
        <v/>
      </c>
      <c r="O86" t="str">
        <f>'Maßnahmen TM - Typ1'!V93</f>
        <v/>
      </c>
      <c r="P86" s="65">
        <f>'Maßnahmen TM - Typ1'!W93</f>
        <v>0</v>
      </c>
    </row>
    <row r="87" spans="2:16" x14ac:dyDescent="0.2">
      <c r="B87">
        <f>'Maßnahmen TM - Typ1'!$E$3</f>
        <v>0</v>
      </c>
      <c r="C87">
        <f>'Maßnahmen TM - Typ1'!$L$3</f>
        <v>0</v>
      </c>
      <c r="D87" t="str">
        <f>'Maßnahmen TM - Typ1'!G94</f>
        <v/>
      </c>
      <c r="E87">
        <f>'Maßnahmen TM - Typ1'!E94</f>
        <v>85</v>
      </c>
      <c r="F87">
        <f>'Maßnahmen TM - Typ1'!H94</f>
        <v>0</v>
      </c>
      <c r="G87" s="84">
        <f>'Maßnahmen TM - Typ1'!$E$4</f>
        <v>0</v>
      </c>
      <c r="H87" s="87">
        <f>'Maßnahmen TM - Typ1'!$H$4</f>
        <v>0</v>
      </c>
      <c r="I87" s="86">
        <f>'Maßnahmen TM - Typ1'!$I$4</f>
        <v>0</v>
      </c>
      <c r="J87" s="86">
        <f>'Maßnahmen TM - Typ1'!$J$4</f>
        <v>0</v>
      </c>
      <c r="K87">
        <f>'Maßnahmen TM - Typ1'!O94</f>
        <v>0</v>
      </c>
      <c r="L87" s="65">
        <f>'Maßnahmen TM - Typ1'!Q94</f>
        <v>0</v>
      </c>
      <c r="M87" s="65">
        <f>'Maßnahmen TM - Typ1'!R94</f>
        <v>0</v>
      </c>
      <c r="N87" s="65" t="str">
        <f>'Maßnahmen TM - Typ1'!U94</f>
        <v/>
      </c>
      <c r="O87" t="str">
        <f>'Maßnahmen TM - Typ1'!V94</f>
        <v/>
      </c>
      <c r="P87" s="65">
        <f>'Maßnahmen TM - Typ1'!W94</f>
        <v>0</v>
      </c>
    </row>
    <row r="88" spans="2:16" x14ac:dyDescent="0.2">
      <c r="B88">
        <f>'Maßnahmen TM - Typ1'!$E$3</f>
        <v>0</v>
      </c>
      <c r="C88">
        <f>'Maßnahmen TM - Typ1'!$L$3</f>
        <v>0</v>
      </c>
      <c r="D88" t="str">
        <f>'Maßnahmen TM - Typ1'!G95</f>
        <v/>
      </c>
      <c r="E88">
        <f>'Maßnahmen TM - Typ1'!E95</f>
        <v>86</v>
      </c>
      <c r="F88">
        <f>'Maßnahmen TM - Typ1'!H95</f>
        <v>0</v>
      </c>
      <c r="G88" s="84">
        <f>'Maßnahmen TM - Typ1'!$E$4</f>
        <v>0</v>
      </c>
      <c r="H88" s="87">
        <f>'Maßnahmen TM - Typ1'!$H$4</f>
        <v>0</v>
      </c>
      <c r="I88" s="86">
        <f>'Maßnahmen TM - Typ1'!$I$4</f>
        <v>0</v>
      </c>
      <c r="J88" s="86">
        <f>'Maßnahmen TM - Typ1'!$J$4</f>
        <v>0</v>
      </c>
      <c r="K88">
        <f>'Maßnahmen TM - Typ1'!O95</f>
        <v>0</v>
      </c>
      <c r="L88" s="65">
        <f>'Maßnahmen TM - Typ1'!Q95</f>
        <v>0</v>
      </c>
      <c r="M88" s="65">
        <f>'Maßnahmen TM - Typ1'!R95</f>
        <v>0</v>
      </c>
      <c r="N88" s="65" t="str">
        <f>'Maßnahmen TM - Typ1'!U95</f>
        <v/>
      </c>
      <c r="O88" t="str">
        <f>'Maßnahmen TM - Typ1'!V95</f>
        <v/>
      </c>
      <c r="P88" s="65">
        <f>'Maßnahmen TM - Typ1'!W95</f>
        <v>0</v>
      </c>
    </row>
    <row r="89" spans="2:16" x14ac:dyDescent="0.2">
      <c r="B89">
        <f>'Maßnahmen TM - Typ1'!$E$3</f>
        <v>0</v>
      </c>
      <c r="C89">
        <f>'Maßnahmen TM - Typ1'!$L$3</f>
        <v>0</v>
      </c>
      <c r="D89" t="str">
        <f>'Maßnahmen TM - Typ1'!G96</f>
        <v/>
      </c>
      <c r="E89">
        <f>'Maßnahmen TM - Typ1'!E96</f>
        <v>87</v>
      </c>
      <c r="F89">
        <f>'Maßnahmen TM - Typ1'!H96</f>
        <v>0</v>
      </c>
      <c r="G89" s="84">
        <f>'Maßnahmen TM - Typ1'!$E$4</f>
        <v>0</v>
      </c>
      <c r="H89" s="87">
        <f>'Maßnahmen TM - Typ1'!$H$4</f>
        <v>0</v>
      </c>
      <c r="I89" s="86">
        <f>'Maßnahmen TM - Typ1'!$I$4</f>
        <v>0</v>
      </c>
      <c r="J89" s="86">
        <f>'Maßnahmen TM - Typ1'!$J$4</f>
        <v>0</v>
      </c>
      <c r="K89">
        <f>'Maßnahmen TM - Typ1'!O96</f>
        <v>0</v>
      </c>
      <c r="L89" s="65">
        <f>'Maßnahmen TM - Typ1'!Q96</f>
        <v>0</v>
      </c>
      <c r="M89" s="65">
        <f>'Maßnahmen TM - Typ1'!R96</f>
        <v>0</v>
      </c>
      <c r="N89" s="65" t="str">
        <f>'Maßnahmen TM - Typ1'!U96</f>
        <v/>
      </c>
      <c r="O89" t="str">
        <f>'Maßnahmen TM - Typ1'!V96</f>
        <v/>
      </c>
      <c r="P89" s="65">
        <f>'Maßnahmen TM - Typ1'!W96</f>
        <v>0</v>
      </c>
    </row>
    <row r="90" spans="2:16" x14ac:dyDescent="0.2">
      <c r="B90">
        <f>'Maßnahmen TM - Typ1'!$E$3</f>
        <v>0</v>
      </c>
      <c r="C90">
        <f>'Maßnahmen TM - Typ1'!$L$3</f>
        <v>0</v>
      </c>
      <c r="D90" t="str">
        <f>'Maßnahmen TM - Typ1'!G97</f>
        <v/>
      </c>
      <c r="E90">
        <f>'Maßnahmen TM - Typ1'!E97</f>
        <v>88</v>
      </c>
      <c r="F90">
        <f>'Maßnahmen TM - Typ1'!H97</f>
        <v>0</v>
      </c>
      <c r="G90" s="84">
        <f>'Maßnahmen TM - Typ1'!$E$4</f>
        <v>0</v>
      </c>
      <c r="H90" s="87">
        <f>'Maßnahmen TM - Typ1'!$H$4</f>
        <v>0</v>
      </c>
      <c r="I90" s="86">
        <f>'Maßnahmen TM - Typ1'!$I$4</f>
        <v>0</v>
      </c>
      <c r="J90" s="86">
        <f>'Maßnahmen TM - Typ1'!$J$4</f>
        <v>0</v>
      </c>
      <c r="K90">
        <f>'Maßnahmen TM - Typ1'!O97</f>
        <v>0</v>
      </c>
      <c r="L90" s="65">
        <f>'Maßnahmen TM - Typ1'!Q97</f>
        <v>0</v>
      </c>
      <c r="M90" s="65">
        <f>'Maßnahmen TM - Typ1'!R97</f>
        <v>0</v>
      </c>
      <c r="N90" s="65" t="str">
        <f>'Maßnahmen TM - Typ1'!U97</f>
        <v/>
      </c>
      <c r="O90" t="str">
        <f>'Maßnahmen TM - Typ1'!V97</f>
        <v/>
      </c>
      <c r="P90" s="65">
        <f>'Maßnahmen TM - Typ1'!W97</f>
        <v>0</v>
      </c>
    </row>
    <row r="91" spans="2:16" x14ac:dyDescent="0.2">
      <c r="B91">
        <f>'Maßnahmen TM - Typ1'!$E$3</f>
        <v>0</v>
      </c>
      <c r="C91">
        <f>'Maßnahmen TM - Typ1'!$L$3</f>
        <v>0</v>
      </c>
      <c r="D91" t="str">
        <f>'Maßnahmen TM - Typ1'!G98</f>
        <v/>
      </c>
      <c r="E91">
        <f>'Maßnahmen TM - Typ1'!E98</f>
        <v>89</v>
      </c>
      <c r="F91">
        <f>'Maßnahmen TM - Typ1'!H98</f>
        <v>0</v>
      </c>
      <c r="G91" s="84">
        <f>'Maßnahmen TM - Typ1'!$E$4</f>
        <v>0</v>
      </c>
      <c r="H91" s="87">
        <f>'Maßnahmen TM - Typ1'!$H$4</f>
        <v>0</v>
      </c>
      <c r="I91" s="86">
        <f>'Maßnahmen TM - Typ1'!$I$4</f>
        <v>0</v>
      </c>
      <c r="J91" s="86">
        <f>'Maßnahmen TM - Typ1'!$J$4</f>
        <v>0</v>
      </c>
      <c r="K91">
        <f>'Maßnahmen TM - Typ1'!O98</f>
        <v>0</v>
      </c>
      <c r="L91" s="65">
        <f>'Maßnahmen TM - Typ1'!Q98</f>
        <v>0</v>
      </c>
      <c r="M91" s="65">
        <f>'Maßnahmen TM - Typ1'!R98</f>
        <v>0</v>
      </c>
      <c r="N91" s="65" t="str">
        <f>'Maßnahmen TM - Typ1'!U98</f>
        <v/>
      </c>
      <c r="O91" t="str">
        <f>'Maßnahmen TM - Typ1'!V98</f>
        <v/>
      </c>
      <c r="P91" s="65">
        <f>'Maßnahmen TM - Typ1'!W98</f>
        <v>0</v>
      </c>
    </row>
    <row r="92" spans="2:16" x14ac:dyDescent="0.2">
      <c r="B92">
        <f>'Maßnahmen TM - Typ1'!$E$3</f>
        <v>0</v>
      </c>
      <c r="C92">
        <f>'Maßnahmen TM - Typ1'!$L$3</f>
        <v>0</v>
      </c>
      <c r="D92" t="str">
        <f>'Maßnahmen TM - Typ1'!G99</f>
        <v/>
      </c>
      <c r="E92">
        <f>'Maßnahmen TM - Typ1'!E99</f>
        <v>90</v>
      </c>
      <c r="F92">
        <f>'Maßnahmen TM - Typ1'!H99</f>
        <v>0</v>
      </c>
      <c r="G92" s="84">
        <f>'Maßnahmen TM - Typ1'!$E$4</f>
        <v>0</v>
      </c>
      <c r="H92" s="87">
        <f>'Maßnahmen TM - Typ1'!$H$4</f>
        <v>0</v>
      </c>
      <c r="I92" s="86">
        <f>'Maßnahmen TM - Typ1'!$I$4</f>
        <v>0</v>
      </c>
      <c r="J92" s="86">
        <f>'Maßnahmen TM - Typ1'!$J$4</f>
        <v>0</v>
      </c>
      <c r="K92">
        <f>'Maßnahmen TM - Typ1'!O99</f>
        <v>0</v>
      </c>
      <c r="L92" s="65">
        <f>'Maßnahmen TM - Typ1'!Q99</f>
        <v>0</v>
      </c>
      <c r="M92" s="65">
        <f>'Maßnahmen TM - Typ1'!R99</f>
        <v>0</v>
      </c>
      <c r="N92" s="65" t="str">
        <f>'Maßnahmen TM - Typ1'!U99</f>
        <v/>
      </c>
      <c r="O92" t="str">
        <f>'Maßnahmen TM - Typ1'!V99</f>
        <v/>
      </c>
      <c r="P92" s="65">
        <f>'Maßnahmen TM - Typ1'!W99</f>
        <v>0</v>
      </c>
    </row>
    <row r="93" spans="2:16" x14ac:dyDescent="0.2">
      <c r="B93">
        <f>'Maßnahmen TM - Typ1'!$E$3</f>
        <v>0</v>
      </c>
      <c r="C93">
        <f>'Maßnahmen TM - Typ1'!$L$3</f>
        <v>0</v>
      </c>
      <c r="D93" t="str">
        <f>'Maßnahmen TM - Typ1'!G100</f>
        <v/>
      </c>
      <c r="E93">
        <f>'Maßnahmen TM - Typ1'!E100</f>
        <v>91</v>
      </c>
      <c r="F93">
        <f>'Maßnahmen TM - Typ1'!H100</f>
        <v>0</v>
      </c>
      <c r="G93" s="84">
        <f>'Maßnahmen TM - Typ1'!$E$4</f>
        <v>0</v>
      </c>
      <c r="H93" s="87">
        <f>'Maßnahmen TM - Typ1'!$H$4</f>
        <v>0</v>
      </c>
      <c r="I93" s="86">
        <f>'Maßnahmen TM - Typ1'!$I$4</f>
        <v>0</v>
      </c>
      <c r="J93" s="86">
        <f>'Maßnahmen TM - Typ1'!$J$4</f>
        <v>0</v>
      </c>
      <c r="K93">
        <f>'Maßnahmen TM - Typ1'!O100</f>
        <v>0</v>
      </c>
      <c r="L93" s="65">
        <f>'Maßnahmen TM - Typ1'!Q100</f>
        <v>0</v>
      </c>
      <c r="M93" s="65">
        <f>'Maßnahmen TM - Typ1'!R100</f>
        <v>0</v>
      </c>
      <c r="N93" s="65" t="str">
        <f>'Maßnahmen TM - Typ1'!U100</f>
        <v/>
      </c>
      <c r="O93" t="str">
        <f>'Maßnahmen TM - Typ1'!V100</f>
        <v/>
      </c>
      <c r="P93" s="65">
        <f>'Maßnahmen TM - Typ1'!W100</f>
        <v>0</v>
      </c>
    </row>
    <row r="94" spans="2:16" x14ac:dyDescent="0.2">
      <c r="B94">
        <f>'Maßnahmen TM - Typ1'!$E$3</f>
        <v>0</v>
      </c>
      <c r="C94">
        <f>'Maßnahmen TM - Typ1'!$L$3</f>
        <v>0</v>
      </c>
      <c r="D94" t="str">
        <f>'Maßnahmen TM - Typ1'!G101</f>
        <v/>
      </c>
      <c r="E94">
        <f>'Maßnahmen TM - Typ1'!E101</f>
        <v>92</v>
      </c>
      <c r="F94">
        <f>'Maßnahmen TM - Typ1'!H101</f>
        <v>0</v>
      </c>
      <c r="G94" s="84">
        <f>'Maßnahmen TM - Typ1'!$E$4</f>
        <v>0</v>
      </c>
      <c r="H94" s="87">
        <f>'Maßnahmen TM - Typ1'!$H$4</f>
        <v>0</v>
      </c>
      <c r="I94" s="86">
        <f>'Maßnahmen TM - Typ1'!$I$4</f>
        <v>0</v>
      </c>
      <c r="J94" s="86">
        <f>'Maßnahmen TM - Typ1'!$J$4</f>
        <v>0</v>
      </c>
      <c r="K94">
        <f>'Maßnahmen TM - Typ1'!O101</f>
        <v>0</v>
      </c>
      <c r="L94" s="65">
        <f>'Maßnahmen TM - Typ1'!Q101</f>
        <v>0</v>
      </c>
      <c r="M94" s="65">
        <f>'Maßnahmen TM - Typ1'!R101</f>
        <v>0</v>
      </c>
      <c r="N94" s="65" t="str">
        <f>'Maßnahmen TM - Typ1'!U101</f>
        <v/>
      </c>
      <c r="O94" t="str">
        <f>'Maßnahmen TM - Typ1'!V101</f>
        <v/>
      </c>
      <c r="P94" s="65">
        <f>'Maßnahmen TM - Typ1'!W101</f>
        <v>0</v>
      </c>
    </row>
    <row r="95" spans="2:16" x14ac:dyDescent="0.2">
      <c r="B95">
        <f>'Maßnahmen TM - Typ1'!$E$3</f>
        <v>0</v>
      </c>
      <c r="C95">
        <f>'Maßnahmen TM - Typ1'!$L$3</f>
        <v>0</v>
      </c>
      <c r="D95" t="str">
        <f>'Maßnahmen TM - Typ1'!G102</f>
        <v/>
      </c>
      <c r="E95">
        <f>'Maßnahmen TM - Typ1'!E102</f>
        <v>93</v>
      </c>
      <c r="F95">
        <f>'Maßnahmen TM - Typ1'!H102</f>
        <v>0</v>
      </c>
      <c r="G95" s="84">
        <f>'Maßnahmen TM - Typ1'!$E$4</f>
        <v>0</v>
      </c>
      <c r="H95" s="87">
        <f>'Maßnahmen TM - Typ1'!$H$4</f>
        <v>0</v>
      </c>
      <c r="I95" s="86">
        <f>'Maßnahmen TM - Typ1'!$I$4</f>
        <v>0</v>
      </c>
      <c r="J95" s="86">
        <f>'Maßnahmen TM - Typ1'!$J$4</f>
        <v>0</v>
      </c>
      <c r="K95">
        <f>'Maßnahmen TM - Typ1'!O102</f>
        <v>0</v>
      </c>
      <c r="L95" s="65">
        <f>'Maßnahmen TM - Typ1'!Q102</f>
        <v>0</v>
      </c>
      <c r="M95" s="65">
        <f>'Maßnahmen TM - Typ1'!R102</f>
        <v>0</v>
      </c>
      <c r="N95" s="65" t="str">
        <f>'Maßnahmen TM - Typ1'!U102</f>
        <v/>
      </c>
      <c r="O95" t="str">
        <f>'Maßnahmen TM - Typ1'!V102</f>
        <v/>
      </c>
      <c r="P95" s="65">
        <f>'Maßnahmen TM - Typ1'!W102</f>
        <v>0</v>
      </c>
    </row>
    <row r="96" spans="2:16" x14ac:dyDescent="0.2">
      <c r="B96">
        <f>'Maßnahmen TM - Typ1'!$E$3</f>
        <v>0</v>
      </c>
      <c r="C96">
        <f>'Maßnahmen TM - Typ1'!$L$3</f>
        <v>0</v>
      </c>
      <c r="D96" t="str">
        <f>'Maßnahmen TM - Typ1'!G103</f>
        <v/>
      </c>
      <c r="E96">
        <f>'Maßnahmen TM - Typ1'!E103</f>
        <v>94</v>
      </c>
      <c r="F96">
        <f>'Maßnahmen TM - Typ1'!H103</f>
        <v>0</v>
      </c>
      <c r="G96" s="84">
        <f>'Maßnahmen TM - Typ1'!$E$4</f>
        <v>0</v>
      </c>
      <c r="H96" s="87">
        <f>'Maßnahmen TM - Typ1'!$H$4</f>
        <v>0</v>
      </c>
      <c r="I96" s="86">
        <f>'Maßnahmen TM - Typ1'!$I$4</f>
        <v>0</v>
      </c>
      <c r="J96" s="86">
        <f>'Maßnahmen TM - Typ1'!$J$4</f>
        <v>0</v>
      </c>
      <c r="K96">
        <f>'Maßnahmen TM - Typ1'!O103</f>
        <v>0</v>
      </c>
      <c r="L96" s="65">
        <f>'Maßnahmen TM - Typ1'!Q103</f>
        <v>0</v>
      </c>
      <c r="M96" s="65">
        <f>'Maßnahmen TM - Typ1'!R103</f>
        <v>0</v>
      </c>
      <c r="N96" s="65" t="str">
        <f>'Maßnahmen TM - Typ1'!U103</f>
        <v/>
      </c>
      <c r="O96" t="str">
        <f>'Maßnahmen TM - Typ1'!V103</f>
        <v/>
      </c>
      <c r="P96" s="65">
        <f>'Maßnahmen TM - Typ1'!W103</f>
        <v>0</v>
      </c>
    </row>
    <row r="97" spans="2:16" x14ac:dyDescent="0.2">
      <c r="B97">
        <f>'Maßnahmen TM - Typ1'!$E$3</f>
        <v>0</v>
      </c>
      <c r="C97">
        <f>'Maßnahmen TM - Typ1'!$L$3</f>
        <v>0</v>
      </c>
      <c r="D97" t="str">
        <f>'Maßnahmen TM - Typ1'!G104</f>
        <v/>
      </c>
      <c r="E97">
        <f>'Maßnahmen TM - Typ1'!E104</f>
        <v>95</v>
      </c>
      <c r="F97">
        <f>'Maßnahmen TM - Typ1'!H104</f>
        <v>0</v>
      </c>
      <c r="G97" s="84">
        <f>'Maßnahmen TM - Typ1'!$E$4</f>
        <v>0</v>
      </c>
      <c r="H97" s="87">
        <f>'Maßnahmen TM - Typ1'!$H$4</f>
        <v>0</v>
      </c>
      <c r="I97" s="86">
        <f>'Maßnahmen TM - Typ1'!$I$4</f>
        <v>0</v>
      </c>
      <c r="J97" s="86">
        <f>'Maßnahmen TM - Typ1'!$J$4</f>
        <v>0</v>
      </c>
      <c r="K97">
        <f>'Maßnahmen TM - Typ1'!O104</f>
        <v>0</v>
      </c>
      <c r="L97" s="65">
        <f>'Maßnahmen TM - Typ1'!Q104</f>
        <v>0</v>
      </c>
      <c r="M97" s="65">
        <f>'Maßnahmen TM - Typ1'!R104</f>
        <v>0</v>
      </c>
      <c r="N97" s="65" t="str">
        <f>'Maßnahmen TM - Typ1'!U104</f>
        <v/>
      </c>
      <c r="O97" t="str">
        <f>'Maßnahmen TM - Typ1'!V104</f>
        <v/>
      </c>
      <c r="P97" s="65">
        <f>'Maßnahmen TM - Typ1'!W104</f>
        <v>0</v>
      </c>
    </row>
    <row r="98" spans="2:16" x14ac:dyDescent="0.2">
      <c r="B98">
        <f>'Maßnahmen TM - Typ1'!$E$3</f>
        <v>0</v>
      </c>
      <c r="C98">
        <f>'Maßnahmen TM - Typ1'!$L$3</f>
        <v>0</v>
      </c>
      <c r="D98" t="str">
        <f>'Maßnahmen TM - Typ1'!G105</f>
        <v/>
      </c>
      <c r="E98">
        <f>'Maßnahmen TM - Typ1'!E105</f>
        <v>96</v>
      </c>
      <c r="F98">
        <f>'Maßnahmen TM - Typ1'!H105</f>
        <v>0</v>
      </c>
      <c r="G98" s="84">
        <f>'Maßnahmen TM - Typ1'!$E$4</f>
        <v>0</v>
      </c>
      <c r="H98" s="87">
        <f>'Maßnahmen TM - Typ1'!$H$4</f>
        <v>0</v>
      </c>
      <c r="I98" s="86">
        <f>'Maßnahmen TM - Typ1'!$I$4</f>
        <v>0</v>
      </c>
      <c r="J98" s="86">
        <f>'Maßnahmen TM - Typ1'!$J$4</f>
        <v>0</v>
      </c>
      <c r="K98">
        <f>'Maßnahmen TM - Typ1'!O105</f>
        <v>0</v>
      </c>
      <c r="L98" s="65">
        <f>'Maßnahmen TM - Typ1'!Q105</f>
        <v>0</v>
      </c>
      <c r="M98" s="65">
        <f>'Maßnahmen TM - Typ1'!R105</f>
        <v>0</v>
      </c>
      <c r="N98" s="65" t="str">
        <f>'Maßnahmen TM - Typ1'!U105</f>
        <v/>
      </c>
      <c r="O98" t="str">
        <f>'Maßnahmen TM - Typ1'!V105</f>
        <v/>
      </c>
      <c r="P98" s="65">
        <f>'Maßnahmen TM - Typ1'!W105</f>
        <v>0</v>
      </c>
    </row>
    <row r="99" spans="2:16" x14ac:dyDescent="0.2">
      <c r="B99">
        <f>'Maßnahmen TM - Typ1'!$E$3</f>
        <v>0</v>
      </c>
      <c r="C99">
        <f>'Maßnahmen TM - Typ1'!$L$3</f>
        <v>0</v>
      </c>
      <c r="D99" t="str">
        <f>'Maßnahmen TM - Typ1'!G106</f>
        <v/>
      </c>
      <c r="E99">
        <f>'Maßnahmen TM - Typ1'!E106</f>
        <v>97</v>
      </c>
      <c r="F99">
        <f>'Maßnahmen TM - Typ1'!H106</f>
        <v>0</v>
      </c>
      <c r="G99" s="84">
        <f>'Maßnahmen TM - Typ1'!$E$4</f>
        <v>0</v>
      </c>
      <c r="H99" s="87">
        <f>'Maßnahmen TM - Typ1'!$H$4</f>
        <v>0</v>
      </c>
      <c r="I99" s="86">
        <f>'Maßnahmen TM - Typ1'!$I$4</f>
        <v>0</v>
      </c>
      <c r="J99" s="86">
        <f>'Maßnahmen TM - Typ1'!$J$4</f>
        <v>0</v>
      </c>
      <c r="K99">
        <f>'Maßnahmen TM - Typ1'!O106</f>
        <v>0</v>
      </c>
      <c r="L99" s="65">
        <f>'Maßnahmen TM - Typ1'!Q106</f>
        <v>0</v>
      </c>
      <c r="M99" s="65">
        <f>'Maßnahmen TM - Typ1'!R106</f>
        <v>0</v>
      </c>
      <c r="N99" s="65" t="str">
        <f>'Maßnahmen TM - Typ1'!U106</f>
        <v/>
      </c>
      <c r="O99" t="str">
        <f>'Maßnahmen TM - Typ1'!V106</f>
        <v/>
      </c>
      <c r="P99" s="65">
        <f>'Maßnahmen TM - Typ1'!W106</f>
        <v>0</v>
      </c>
    </row>
    <row r="100" spans="2:16" x14ac:dyDescent="0.2">
      <c r="B100">
        <f>'Maßnahmen TM - Typ1'!$E$3</f>
        <v>0</v>
      </c>
      <c r="C100">
        <f>'Maßnahmen TM - Typ1'!$L$3</f>
        <v>0</v>
      </c>
      <c r="D100" t="str">
        <f>'Maßnahmen TM - Typ1'!G107</f>
        <v/>
      </c>
      <c r="E100">
        <f>'Maßnahmen TM - Typ1'!E107</f>
        <v>98</v>
      </c>
      <c r="F100">
        <f>'Maßnahmen TM - Typ1'!H107</f>
        <v>0</v>
      </c>
      <c r="G100" s="84">
        <f>'Maßnahmen TM - Typ1'!$E$4</f>
        <v>0</v>
      </c>
      <c r="H100" s="87">
        <f>'Maßnahmen TM - Typ1'!$H$4</f>
        <v>0</v>
      </c>
      <c r="I100" s="86">
        <f>'Maßnahmen TM - Typ1'!$I$4</f>
        <v>0</v>
      </c>
      <c r="J100" s="86">
        <f>'Maßnahmen TM - Typ1'!$J$4</f>
        <v>0</v>
      </c>
      <c r="K100">
        <f>'Maßnahmen TM - Typ1'!O107</f>
        <v>0</v>
      </c>
      <c r="L100" s="65">
        <f>'Maßnahmen TM - Typ1'!Q107</f>
        <v>0</v>
      </c>
      <c r="M100" s="65">
        <f>'Maßnahmen TM - Typ1'!R107</f>
        <v>0</v>
      </c>
      <c r="N100" s="65" t="str">
        <f>'Maßnahmen TM - Typ1'!U107</f>
        <v/>
      </c>
      <c r="O100" t="str">
        <f>'Maßnahmen TM - Typ1'!V107</f>
        <v/>
      </c>
      <c r="P100" s="65">
        <f>'Maßnahmen TM - Typ1'!W107</f>
        <v>0</v>
      </c>
    </row>
    <row r="101" spans="2:16" x14ac:dyDescent="0.2">
      <c r="B101">
        <f>'Maßnahmen TM - Typ1'!$E$3</f>
        <v>0</v>
      </c>
      <c r="C101">
        <f>'Maßnahmen TM - Typ1'!$L$3</f>
        <v>0</v>
      </c>
      <c r="D101" t="str">
        <f>'Maßnahmen TM - Typ1'!G108</f>
        <v/>
      </c>
      <c r="E101">
        <f>'Maßnahmen TM - Typ1'!E108</f>
        <v>99</v>
      </c>
      <c r="F101">
        <f>'Maßnahmen TM - Typ1'!H108</f>
        <v>0</v>
      </c>
      <c r="G101" s="84">
        <f>'Maßnahmen TM - Typ1'!$E$4</f>
        <v>0</v>
      </c>
      <c r="H101" s="87">
        <f>'Maßnahmen TM - Typ1'!$H$4</f>
        <v>0</v>
      </c>
      <c r="I101" s="86">
        <f>'Maßnahmen TM - Typ1'!$I$4</f>
        <v>0</v>
      </c>
      <c r="J101" s="86">
        <f>'Maßnahmen TM - Typ1'!$J$4</f>
        <v>0</v>
      </c>
      <c r="K101">
        <f>'Maßnahmen TM - Typ1'!O108</f>
        <v>0</v>
      </c>
      <c r="L101" s="65">
        <f>'Maßnahmen TM - Typ1'!Q108</f>
        <v>0</v>
      </c>
      <c r="M101" s="65">
        <f>'Maßnahmen TM - Typ1'!R108</f>
        <v>0</v>
      </c>
      <c r="N101" s="65" t="str">
        <f>'Maßnahmen TM - Typ1'!U108</f>
        <v/>
      </c>
      <c r="O101" t="str">
        <f>'Maßnahmen TM - Typ1'!V108</f>
        <v/>
      </c>
      <c r="P101" s="65">
        <f>'Maßnahmen TM - Typ1'!W108</f>
        <v>0</v>
      </c>
    </row>
    <row r="102" spans="2:16" x14ac:dyDescent="0.2">
      <c r="B102">
        <f>'Maßnahmen TM - Typ1'!$E$3</f>
        <v>0</v>
      </c>
      <c r="C102">
        <f>'Maßnahmen TM - Typ1'!$L$3</f>
        <v>0</v>
      </c>
      <c r="D102" t="str">
        <f>'Maßnahmen TM - Typ1'!G109</f>
        <v/>
      </c>
      <c r="E102">
        <f>'Maßnahmen TM - Typ1'!E109</f>
        <v>100</v>
      </c>
      <c r="F102">
        <f>'Maßnahmen TM - Typ1'!H109</f>
        <v>0</v>
      </c>
      <c r="G102" s="84">
        <f>'Maßnahmen TM - Typ1'!$E$4</f>
        <v>0</v>
      </c>
      <c r="H102" s="87">
        <f>'Maßnahmen TM - Typ1'!$H$4</f>
        <v>0</v>
      </c>
      <c r="I102" s="86">
        <f>'Maßnahmen TM - Typ1'!$I$4</f>
        <v>0</v>
      </c>
      <c r="J102" s="86">
        <f>'Maßnahmen TM - Typ1'!$J$4</f>
        <v>0</v>
      </c>
      <c r="K102">
        <f>'Maßnahmen TM - Typ1'!O109</f>
        <v>0</v>
      </c>
      <c r="L102" s="65">
        <f>'Maßnahmen TM - Typ1'!Q109</f>
        <v>0</v>
      </c>
      <c r="M102" s="65">
        <f>'Maßnahmen TM - Typ1'!R109</f>
        <v>0</v>
      </c>
      <c r="N102" s="65" t="str">
        <f>'Maßnahmen TM - Typ1'!U109</f>
        <v/>
      </c>
      <c r="O102" t="str">
        <f>'Maßnahmen TM - Typ1'!V109</f>
        <v/>
      </c>
      <c r="P102" s="65">
        <f>'Maßnahmen TM - Typ1'!W109</f>
        <v>0</v>
      </c>
    </row>
    <row r="103" spans="2:16" x14ac:dyDescent="0.2">
      <c r="B103">
        <f>'Maßnahmen TM - Typ1'!$E$3</f>
        <v>0</v>
      </c>
      <c r="C103">
        <f>'Maßnahmen TM - Typ1'!$L$3</f>
        <v>0</v>
      </c>
      <c r="D103" t="str">
        <f>'Maßnahmen TM - Typ1'!G110</f>
        <v/>
      </c>
      <c r="E103">
        <f>'Maßnahmen TM - Typ1'!E110</f>
        <v>101</v>
      </c>
      <c r="F103">
        <f>'Maßnahmen TM - Typ1'!H110</f>
        <v>0</v>
      </c>
      <c r="G103" s="84">
        <f>'Maßnahmen TM - Typ1'!$E$4</f>
        <v>0</v>
      </c>
      <c r="H103" s="87">
        <f>'Maßnahmen TM - Typ1'!$H$4</f>
        <v>0</v>
      </c>
      <c r="I103" s="86">
        <f>'Maßnahmen TM - Typ1'!$I$4</f>
        <v>0</v>
      </c>
      <c r="J103" s="86">
        <f>'Maßnahmen TM - Typ1'!$J$4</f>
        <v>0</v>
      </c>
      <c r="K103">
        <f>'Maßnahmen TM - Typ1'!O110</f>
        <v>0</v>
      </c>
      <c r="L103" s="65">
        <f>'Maßnahmen TM - Typ1'!Q110</f>
        <v>0</v>
      </c>
      <c r="M103" s="65">
        <f>'Maßnahmen TM - Typ1'!R110</f>
        <v>0</v>
      </c>
      <c r="N103" s="65" t="str">
        <f>'Maßnahmen TM - Typ1'!U110</f>
        <v/>
      </c>
      <c r="O103" t="str">
        <f>'Maßnahmen TM - Typ1'!V110</f>
        <v/>
      </c>
      <c r="P103" s="65">
        <f>'Maßnahmen TM - Typ1'!W110</f>
        <v>0</v>
      </c>
    </row>
    <row r="104" spans="2:16" x14ac:dyDescent="0.2">
      <c r="B104">
        <f>'Maßnahmen TM - Typ1'!$E$3</f>
        <v>0</v>
      </c>
      <c r="C104">
        <f>'Maßnahmen TM - Typ1'!$L$3</f>
        <v>0</v>
      </c>
      <c r="D104" t="str">
        <f>'Maßnahmen TM - Typ1'!G111</f>
        <v/>
      </c>
      <c r="E104">
        <f>'Maßnahmen TM - Typ1'!E111</f>
        <v>102</v>
      </c>
      <c r="F104">
        <f>'Maßnahmen TM - Typ1'!H111</f>
        <v>0</v>
      </c>
      <c r="G104" s="84">
        <f>'Maßnahmen TM - Typ1'!$E$4</f>
        <v>0</v>
      </c>
      <c r="H104" s="87">
        <f>'Maßnahmen TM - Typ1'!$H$4</f>
        <v>0</v>
      </c>
      <c r="I104" s="86">
        <f>'Maßnahmen TM - Typ1'!$I$4</f>
        <v>0</v>
      </c>
      <c r="J104" s="86">
        <f>'Maßnahmen TM - Typ1'!$J$4</f>
        <v>0</v>
      </c>
      <c r="K104">
        <f>'Maßnahmen TM - Typ1'!O111</f>
        <v>0</v>
      </c>
      <c r="L104" s="65">
        <f>'Maßnahmen TM - Typ1'!Q111</f>
        <v>0</v>
      </c>
      <c r="M104" s="65">
        <f>'Maßnahmen TM - Typ1'!R111</f>
        <v>0</v>
      </c>
      <c r="N104" s="65" t="str">
        <f>'Maßnahmen TM - Typ1'!U111</f>
        <v/>
      </c>
      <c r="O104" t="str">
        <f>'Maßnahmen TM - Typ1'!V111</f>
        <v/>
      </c>
      <c r="P104" s="65">
        <f>'Maßnahmen TM - Typ1'!W111</f>
        <v>0</v>
      </c>
    </row>
    <row r="105" spans="2:16" x14ac:dyDescent="0.2">
      <c r="B105">
        <f>'Maßnahmen TM - Typ1'!$E$3</f>
        <v>0</v>
      </c>
      <c r="C105">
        <f>'Maßnahmen TM - Typ1'!$L$3</f>
        <v>0</v>
      </c>
      <c r="D105" t="str">
        <f>'Maßnahmen TM - Typ1'!G112</f>
        <v/>
      </c>
      <c r="E105">
        <f>'Maßnahmen TM - Typ1'!E112</f>
        <v>103</v>
      </c>
      <c r="F105">
        <f>'Maßnahmen TM - Typ1'!H112</f>
        <v>0</v>
      </c>
      <c r="G105" s="84">
        <f>'Maßnahmen TM - Typ1'!$E$4</f>
        <v>0</v>
      </c>
      <c r="H105" s="87">
        <f>'Maßnahmen TM - Typ1'!$H$4</f>
        <v>0</v>
      </c>
      <c r="I105" s="86">
        <f>'Maßnahmen TM - Typ1'!$I$4</f>
        <v>0</v>
      </c>
      <c r="J105" s="86">
        <f>'Maßnahmen TM - Typ1'!$J$4</f>
        <v>0</v>
      </c>
      <c r="K105">
        <f>'Maßnahmen TM - Typ1'!O112</f>
        <v>0</v>
      </c>
      <c r="L105" s="65">
        <f>'Maßnahmen TM - Typ1'!Q112</f>
        <v>0</v>
      </c>
      <c r="M105" s="65">
        <f>'Maßnahmen TM - Typ1'!R112</f>
        <v>0</v>
      </c>
      <c r="N105" s="65" t="str">
        <f>'Maßnahmen TM - Typ1'!U112</f>
        <v/>
      </c>
      <c r="O105" t="str">
        <f>'Maßnahmen TM - Typ1'!V112</f>
        <v/>
      </c>
      <c r="P105" s="65">
        <f>'Maßnahmen TM - Typ1'!W112</f>
        <v>0</v>
      </c>
    </row>
    <row r="106" spans="2:16" x14ac:dyDescent="0.2">
      <c r="B106">
        <f>'Maßnahmen TM - Typ1'!$E$3</f>
        <v>0</v>
      </c>
      <c r="C106">
        <f>'Maßnahmen TM - Typ1'!$L$3</f>
        <v>0</v>
      </c>
      <c r="D106" t="str">
        <f>'Maßnahmen TM - Typ1'!G113</f>
        <v/>
      </c>
      <c r="E106">
        <f>'Maßnahmen TM - Typ1'!E113</f>
        <v>104</v>
      </c>
      <c r="F106">
        <f>'Maßnahmen TM - Typ1'!H113</f>
        <v>0</v>
      </c>
      <c r="G106" s="84">
        <f>'Maßnahmen TM - Typ1'!$E$4</f>
        <v>0</v>
      </c>
      <c r="H106" s="87">
        <f>'Maßnahmen TM - Typ1'!$H$4</f>
        <v>0</v>
      </c>
      <c r="I106" s="86">
        <f>'Maßnahmen TM - Typ1'!$I$4</f>
        <v>0</v>
      </c>
      <c r="J106" s="86">
        <f>'Maßnahmen TM - Typ1'!$J$4</f>
        <v>0</v>
      </c>
      <c r="K106">
        <f>'Maßnahmen TM - Typ1'!O113</f>
        <v>0</v>
      </c>
      <c r="L106" s="65">
        <f>'Maßnahmen TM - Typ1'!Q113</f>
        <v>0</v>
      </c>
      <c r="M106" s="65">
        <f>'Maßnahmen TM - Typ1'!R113</f>
        <v>0</v>
      </c>
      <c r="N106" s="65" t="str">
        <f>'Maßnahmen TM - Typ1'!U113</f>
        <v/>
      </c>
      <c r="O106" t="str">
        <f>'Maßnahmen TM - Typ1'!V113</f>
        <v/>
      </c>
      <c r="P106" s="65">
        <f>'Maßnahmen TM - Typ1'!W113</f>
        <v>0</v>
      </c>
    </row>
    <row r="107" spans="2:16" x14ac:dyDescent="0.2">
      <c r="B107">
        <f>'Maßnahmen TM - Typ1'!$E$3</f>
        <v>0</v>
      </c>
      <c r="C107">
        <f>'Maßnahmen TM - Typ1'!$L$3</f>
        <v>0</v>
      </c>
      <c r="D107" t="str">
        <f>'Maßnahmen TM - Typ1'!G114</f>
        <v/>
      </c>
      <c r="E107">
        <f>'Maßnahmen TM - Typ1'!E114</f>
        <v>105</v>
      </c>
      <c r="F107">
        <f>'Maßnahmen TM - Typ1'!H114</f>
        <v>0</v>
      </c>
      <c r="G107" s="84">
        <f>'Maßnahmen TM - Typ1'!$E$4</f>
        <v>0</v>
      </c>
      <c r="H107" s="87">
        <f>'Maßnahmen TM - Typ1'!$H$4</f>
        <v>0</v>
      </c>
      <c r="I107" s="86">
        <f>'Maßnahmen TM - Typ1'!$I$4</f>
        <v>0</v>
      </c>
      <c r="J107" s="86">
        <f>'Maßnahmen TM - Typ1'!$J$4</f>
        <v>0</v>
      </c>
      <c r="K107">
        <f>'Maßnahmen TM - Typ1'!O114</f>
        <v>0</v>
      </c>
      <c r="L107" s="65">
        <f>'Maßnahmen TM - Typ1'!Q114</f>
        <v>0</v>
      </c>
      <c r="M107" s="65">
        <f>'Maßnahmen TM - Typ1'!R114</f>
        <v>0</v>
      </c>
      <c r="N107" s="65" t="str">
        <f>'Maßnahmen TM - Typ1'!U114</f>
        <v/>
      </c>
      <c r="O107" t="str">
        <f>'Maßnahmen TM - Typ1'!V114</f>
        <v/>
      </c>
      <c r="P107" s="65">
        <f>'Maßnahmen TM - Typ1'!W114</f>
        <v>0</v>
      </c>
    </row>
    <row r="108" spans="2:16" x14ac:dyDescent="0.2">
      <c r="B108">
        <f>'Maßnahmen TM - Typ1'!$E$3</f>
        <v>0</v>
      </c>
      <c r="C108">
        <f>'Maßnahmen TM - Typ1'!$L$3</f>
        <v>0</v>
      </c>
      <c r="D108" t="str">
        <f>'Maßnahmen TM - Typ1'!G115</f>
        <v/>
      </c>
      <c r="E108">
        <f>'Maßnahmen TM - Typ1'!E115</f>
        <v>106</v>
      </c>
      <c r="F108">
        <f>'Maßnahmen TM - Typ1'!H115</f>
        <v>0</v>
      </c>
      <c r="G108" s="84">
        <f>'Maßnahmen TM - Typ1'!$E$4</f>
        <v>0</v>
      </c>
      <c r="H108" s="87">
        <f>'Maßnahmen TM - Typ1'!$H$4</f>
        <v>0</v>
      </c>
      <c r="I108" s="86">
        <f>'Maßnahmen TM - Typ1'!$I$4</f>
        <v>0</v>
      </c>
      <c r="J108" s="86">
        <f>'Maßnahmen TM - Typ1'!$J$4</f>
        <v>0</v>
      </c>
      <c r="K108">
        <f>'Maßnahmen TM - Typ1'!O115</f>
        <v>0</v>
      </c>
      <c r="L108" s="65">
        <f>'Maßnahmen TM - Typ1'!Q115</f>
        <v>0</v>
      </c>
      <c r="M108" s="65">
        <f>'Maßnahmen TM - Typ1'!R115</f>
        <v>0</v>
      </c>
      <c r="N108" s="65" t="str">
        <f>'Maßnahmen TM - Typ1'!U115</f>
        <v/>
      </c>
      <c r="O108" t="str">
        <f>'Maßnahmen TM - Typ1'!V115</f>
        <v/>
      </c>
      <c r="P108" s="65">
        <f>'Maßnahmen TM - Typ1'!W115</f>
        <v>0</v>
      </c>
    </row>
    <row r="109" spans="2:16" x14ac:dyDescent="0.2">
      <c r="B109">
        <f>'Maßnahmen TM - Typ1'!$E$3</f>
        <v>0</v>
      </c>
      <c r="C109">
        <f>'Maßnahmen TM - Typ1'!$L$3</f>
        <v>0</v>
      </c>
      <c r="D109" t="str">
        <f>'Maßnahmen TM - Typ1'!G116</f>
        <v/>
      </c>
      <c r="E109">
        <f>'Maßnahmen TM - Typ1'!E116</f>
        <v>107</v>
      </c>
      <c r="F109">
        <f>'Maßnahmen TM - Typ1'!H116</f>
        <v>0</v>
      </c>
      <c r="G109" s="84">
        <f>'Maßnahmen TM - Typ1'!$E$4</f>
        <v>0</v>
      </c>
      <c r="H109" s="87">
        <f>'Maßnahmen TM - Typ1'!$H$4</f>
        <v>0</v>
      </c>
      <c r="I109" s="86">
        <f>'Maßnahmen TM - Typ1'!$I$4</f>
        <v>0</v>
      </c>
      <c r="J109" s="86">
        <f>'Maßnahmen TM - Typ1'!$J$4</f>
        <v>0</v>
      </c>
      <c r="K109">
        <f>'Maßnahmen TM - Typ1'!O116</f>
        <v>0</v>
      </c>
      <c r="L109" s="65">
        <f>'Maßnahmen TM - Typ1'!Q116</f>
        <v>0</v>
      </c>
      <c r="M109" s="65">
        <f>'Maßnahmen TM - Typ1'!R116</f>
        <v>0</v>
      </c>
      <c r="N109" s="65" t="str">
        <f>'Maßnahmen TM - Typ1'!U116</f>
        <v/>
      </c>
      <c r="O109" t="str">
        <f>'Maßnahmen TM - Typ1'!V116</f>
        <v/>
      </c>
      <c r="P109" s="65">
        <f>'Maßnahmen TM - Typ1'!W116</f>
        <v>0</v>
      </c>
    </row>
    <row r="110" spans="2:16" x14ac:dyDescent="0.2">
      <c r="B110">
        <f>'Maßnahmen TM - Typ1'!$E$3</f>
        <v>0</v>
      </c>
      <c r="C110">
        <f>'Maßnahmen TM - Typ1'!$L$3</f>
        <v>0</v>
      </c>
      <c r="D110" t="str">
        <f>'Maßnahmen TM - Typ1'!G117</f>
        <v/>
      </c>
      <c r="E110">
        <f>'Maßnahmen TM - Typ1'!E117</f>
        <v>108</v>
      </c>
      <c r="F110">
        <f>'Maßnahmen TM - Typ1'!H117</f>
        <v>0</v>
      </c>
      <c r="G110" s="84">
        <f>'Maßnahmen TM - Typ1'!$E$4</f>
        <v>0</v>
      </c>
      <c r="H110" s="87">
        <f>'Maßnahmen TM - Typ1'!$H$4</f>
        <v>0</v>
      </c>
      <c r="I110" s="86">
        <f>'Maßnahmen TM - Typ1'!$I$4</f>
        <v>0</v>
      </c>
      <c r="J110" s="86">
        <f>'Maßnahmen TM - Typ1'!$J$4</f>
        <v>0</v>
      </c>
      <c r="K110">
        <f>'Maßnahmen TM - Typ1'!O117</f>
        <v>0</v>
      </c>
      <c r="L110" s="65">
        <f>'Maßnahmen TM - Typ1'!Q117</f>
        <v>0</v>
      </c>
      <c r="M110" s="65">
        <f>'Maßnahmen TM - Typ1'!R117</f>
        <v>0</v>
      </c>
      <c r="N110" s="65" t="str">
        <f>'Maßnahmen TM - Typ1'!U117</f>
        <v/>
      </c>
      <c r="O110" t="str">
        <f>'Maßnahmen TM - Typ1'!V117</f>
        <v/>
      </c>
      <c r="P110" s="65">
        <f>'Maßnahmen TM - Typ1'!W117</f>
        <v>0</v>
      </c>
    </row>
    <row r="111" spans="2:16" x14ac:dyDescent="0.2">
      <c r="B111">
        <f>'Maßnahmen TM - Typ1'!$E$3</f>
        <v>0</v>
      </c>
      <c r="C111">
        <f>'Maßnahmen TM - Typ1'!$L$3</f>
        <v>0</v>
      </c>
      <c r="D111" t="str">
        <f>'Maßnahmen TM - Typ1'!G118</f>
        <v/>
      </c>
      <c r="E111">
        <f>'Maßnahmen TM - Typ1'!E118</f>
        <v>109</v>
      </c>
      <c r="F111">
        <f>'Maßnahmen TM - Typ1'!H118</f>
        <v>0</v>
      </c>
      <c r="G111" s="84">
        <f>'Maßnahmen TM - Typ1'!$E$4</f>
        <v>0</v>
      </c>
      <c r="H111" s="87">
        <f>'Maßnahmen TM - Typ1'!$H$4</f>
        <v>0</v>
      </c>
      <c r="I111" s="86">
        <f>'Maßnahmen TM - Typ1'!$I$4</f>
        <v>0</v>
      </c>
      <c r="J111" s="86">
        <f>'Maßnahmen TM - Typ1'!$J$4</f>
        <v>0</v>
      </c>
      <c r="K111">
        <f>'Maßnahmen TM - Typ1'!O118</f>
        <v>0</v>
      </c>
      <c r="L111" s="65">
        <f>'Maßnahmen TM - Typ1'!Q118</f>
        <v>0</v>
      </c>
      <c r="M111" s="65">
        <f>'Maßnahmen TM - Typ1'!R118</f>
        <v>0</v>
      </c>
      <c r="N111" s="65" t="str">
        <f>'Maßnahmen TM - Typ1'!U118</f>
        <v/>
      </c>
      <c r="O111" t="str">
        <f>'Maßnahmen TM - Typ1'!V118</f>
        <v/>
      </c>
      <c r="P111" s="65">
        <f>'Maßnahmen TM - Typ1'!W118</f>
        <v>0</v>
      </c>
    </row>
    <row r="112" spans="2:16" x14ac:dyDescent="0.2">
      <c r="B112">
        <f>'Maßnahmen TM - Typ1'!$E$3</f>
        <v>0</v>
      </c>
      <c r="C112">
        <f>'Maßnahmen TM - Typ1'!$L$3</f>
        <v>0</v>
      </c>
      <c r="D112" t="str">
        <f>'Maßnahmen TM - Typ1'!G119</f>
        <v/>
      </c>
      <c r="E112">
        <f>'Maßnahmen TM - Typ1'!E119</f>
        <v>110</v>
      </c>
      <c r="F112">
        <f>'Maßnahmen TM - Typ1'!H119</f>
        <v>0</v>
      </c>
      <c r="G112" s="84">
        <f>'Maßnahmen TM - Typ1'!$E$4</f>
        <v>0</v>
      </c>
      <c r="H112" s="87">
        <f>'Maßnahmen TM - Typ1'!$H$4</f>
        <v>0</v>
      </c>
      <c r="I112" s="86">
        <f>'Maßnahmen TM - Typ1'!$I$4</f>
        <v>0</v>
      </c>
      <c r="J112" s="86">
        <f>'Maßnahmen TM - Typ1'!$J$4</f>
        <v>0</v>
      </c>
      <c r="K112">
        <f>'Maßnahmen TM - Typ1'!O119</f>
        <v>0</v>
      </c>
      <c r="L112" s="65">
        <f>'Maßnahmen TM - Typ1'!Q119</f>
        <v>0</v>
      </c>
      <c r="M112" s="65">
        <f>'Maßnahmen TM - Typ1'!R119</f>
        <v>0</v>
      </c>
      <c r="N112" s="65" t="str">
        <f>'Maßnahmen TM - Typ1'!U119</f>
        <v/>
      </c>
      <c r="O112" t="str">
        <f>'Maßnahmen TM - Typ1'!V119</f>
        <v/>
      </c>
      <c r="P112" s="65">
        <f>'Maßnahmen TM - Typ1'!W119</f>
        <v>0</v>
      </c>
    </row>
    <row r="113" spans="2:16" x14ac:dyDescent="0.2">
      <c r="B113">
        <f>'Maßnahmen TM - Typ1'!$E$3</f>
        <v>0</v>
      </c>
      <c r="C113">
        <f>'Maßnahmen TM - Typ1'!$L$3</f>
        <v>0</v>
      </c>
      <c r="D113" t="str">
        <f>'Maßnahmen TM - Typ1'!G120</f>
        <v/>
      </c>
      <c r="E113">
        <f>'Maßnahmen TM - Typ1'!E120</f>
        <v>111</v>
      </c>
      <c r="F113">
        <f>'Maßnahmen TM - Typ1'!H120</f>
        <v>0</v>
      </c>
      <c r="G113" s="84">
        <f>'Maßnahmen TM - Typ1'!$E$4</f>
        <v>0</v>
      </c>
      <c r="H113" s="87">
        <f>'Maßnahmen TM - Typ1'!$H$4</f>
        <v>0</v>
      </c>
      <c r="I113" s="86">
        <f>'Maßnahmen TM - Typ1'!$I$4</f>
        <v>0</v>
      </c>
      <c r="J113" s="86">
        <f>'Maßnahmen TM - Typ1'!$J$4</f>
        <v>0</v>
      </c>
      <c r="K113">
        <f>'Maßnahmen TM - Typ1'!O120</f>
        <v>0</v>
      </c>
      <c r="L113" s="65">
        <f>'Maßnahmen TM - Typ1'!Q120</f>
        <v>0</v>
      </c>
      <c r="M113" s="65">
        <f>'Maßnahmen TM - Typ1'!R120</f>
        <v>0</v>
      </c>
      <c r="N113" s="65" t="str">
        <f>'Maßnahmen TM - Typ1'!U120</f>
        <v/>
      </c>
      <c r="O113" t="str">
        <f>'Maßnahmen TM - Typ1'!V120</f>
        <v/>
      </c>
      <c r="P113" s="65">
        <f>'Maßnahmen TM - Typ1'!W120</f>
        <v>0</v>
      </c>
    </row>
    <row r="114" spans="2:16" x14ac:dyDescent="0.2">
      <c r="B114">
        <f>'Maßnahmen TM - Typ1'!$E$3</f>
        <v>0</v>
      </c>
      <c r="C114">
        <f>'Maßnahmen TM - Typ1'!$L$3</f>
        <v>0</v>
      </c>
      <c r="D114" t="str">
        <f>'Maßnahmen TM - Typ1'!G121</f>
        <v/>
      </c>
      <c r="E114">
        <f>'Maßnahmen TM - Typ1'!E121</f>
        <v>112</v>
      </c>
      <c r="F114">
        <f>'Maßnahmen TM - Typ1'!H121</f>
        <v>0</v>
      </c>
      <c r="G114" s="84">
        <f>'Maßnahmen TM - Typ1'!$E$4</f>
        <v>0</v>
      </c>
      <c r="H114" s="87">
        <f>'Maßnahmen TM - Typ1'!$H$4</f>
        <v>0</v>
      </c>
      <c r="I114" s="86">
        <f>'Maßnahmen TM - Typ1'!$I$4</f>
        <v>0</v>
      </c>
      <c r="J114" s="86">
        <f>'Maßnahmen TM - Typ1'!$J$4</f>
        <v>0</v>
      </c>
      <c r="K114">
        <f>'Maßnahmen TM - Typ1'!O121</f>
        <v>0</v>
      </c>
      <c r="L114" s="65">
        <f>'Maßnahmen TM - Typ1'!Q121</f>
        <v>0</v>
      </c>
      <c r="M114" s="65">
        <f>'Maßnahmen TM - Typ1'!R121</f>
        <v>0</v>
      </c>
      <c r="N114" s="65" t="str">
        <f>'Maßnahmen TM - Typ1'!U121</f>
        <v/>
      </c>
      <c r="O114" t="str">
        <f>'Maßnahmen TM - Typ1'!V121</f>
        <v/>
      </c>
      <c r="P114" s="65">
        <f>'Maßnahmen TM - Typ1'!W121</f>
        <v>0</v>
      </c>
    </row>
    <row r="115" spans="2:16" x14ac:dyDescent="0.2">
      <c r="B115">
        <f>'Maßnahmen TM - Typ1'!$E$3</f>
        <v>0</v>
      </c>
      <c r="C115">
        <f>'Maßnahmen TM - Typ1'!$L$3</f>
        <v>0</v>
      </c>
      <c r="D115" t="str">
        <f>'Maßnahmen TM - Typ1'!G122</f>
        <v/>
      </c>
      <c r="E115">
        <f>'Maßnahmen TM - Typ1'!E122</f>
        <v>113</v>
      </c>
      <c r="F115">
        <f>'Maßnahmen TM - Typ1'!H122</f>
        <v>0</v>
      </c>
      <c r="G115" s="84">
        <f>'Maßnahmen TM - Typ1'!$E$4</f>
        <v>0</v>
      </c>
      <c r="H115" s="87">
        <f>'Maßnahmen TM - Typ1'!$H$4</f>
        <v>0</v>
      </c>
      <c r="I115" s="86">
        <f>'Maßnahmen TM - Typ1'!$I$4</f>
        <v>0</v>
      </c>
      <c r="J115" s="86">
        <f>'Maßnahmen TM - Typ1'!$J$4</f>
        <v>0</v>
      </c>
      <c r="K115">
        <f>'Maßnahmen TM - Typ1'!O122</f>
        <v>0</v>
      </c>
      <c r="L115" s="65">
        <f>'Maßnahmen TM - Typ1'!Q122</f>
        <v>0</v>
      </c>
      <c r="M115" s="65">
        <f>'Maßnahmen TM - Typ1'!R122</f>
        <v>0</v>
      </c>
      <c r="N115" s="65" t="str">
        <f>'Maßnahmen TM - Typ1'!U122</f>
        <v/>
      </c>
      <c r="O115" t="str">
        <f>'Maßnahmen TM - Typ1'!V122</f>
        <v/>
      </c>
      <c r="P115" s="65">
        <f>'Maßnahmen TM - Typ1'!W122</f>
        <v>0</v>
      </c>
    </row>
    <row r="116" spans="2:16" x14ac:dyDescent="0.2">
      <c r="B116">
        <f>'Maßnahmen TM - Typ1'!$E$3</f>
        <v>0</v>
      </c>
      <c r="C116">
        <f>'Maßnahmen TM - Typ1'!$L$3</f>
        <v>0</v>
      </c>
      <c r="D116" t="str">
        <f>'Maßnahmen TM - Typ1'!G123</f>
        <v/>
      </c>
      <c r="E116">
        <f>'Maßnahmen TM - Typ1'!E123</f>
        <v>114</v>
      </c>
      <c r="F116">
        <f>'Maßnahmen TM - Typ1'!H123</f>
        <v>0</v>
      </c>
      <c r="G116" s="84">
        <f>'Maßnahmen TM - Typ1'!$E$4</f>
        <v>0</v>
      </c>
      <c r="H116" s="87">
        <f>'Maßnahmen TM - Typ1'!$H$4</f>
        <v>0</v>
      </c>
      <c r="I116" s="86">
        <f>'Maßnahmen TM - Typ1'!$I$4</f>
        <v>0</v>
      </c>
      <c r="J116" s="86">
        <f>'Maßnahmen TM - Typ1'!$J$4</f>
        <v>0</v>
      </c>
      <c r="K116">
        <f>'Maßnahmen TM - Typ1'!O123</f>
        <v>0</v>
      </c>
      <c r="L116" s="65">
        <f>'Maßnahmen TM - Typ1'!Q123</f>
        <v>0</v>
      </c>
      <c r="M116" s="65">
        <f>'Maßnahmen TM - Typ1'!R123</f>
        <v>0</v>
      </c>
      <c r="N116" s="65" t="str">
        <f>'Maßnahmen TM - Typ1'!U123</f>
        <v/>
      </c>
      <c r="O116" t="str">
        <f>'Maßnahmen TM - Typ1'!V123</f>
        <v/>
      </c>
      <c r="P116" s="65">
        <f>'Maßnahmen TM - Typ1'!W123</f>
        <v>0</v>
      </c>
    </row>
    <row r="117" spans="2:16" x14ac:dyDescent="0.2">
      <c r="B117">
        <f>'Maßnahmen TM - Typ1'!$E$3</f>
        <v>0</v>
      </c>
      <c r="C117">
        <f>'Maßnahmen TM - Typ1'!$L$3</f>
        <v>0</v>
      </c>
      <c r="D117" t="str">
        <f>'Maßnahmen TM - Typ1'!G124</f>
        <v/>
      </c>
      <c r="E117">
        <f>'Maßnahmen TM - Typ1'!E124</f>
        <v>115</v>
      </c>
      <c r="F117">
        <f>'Maßnahmen TM - Typ1'!H124</f>
        <v>0</v>
      </c>
      <c r="G117" s="84">
        <f>'Maßnahmen TM - Typ1'!$E$4</f>
        <v>0</v>
      </c>
      <c r="H117" s="87">
        <f>'Maßnahmen TM - Typ1'!$H$4</f>
        <v>0</v>
      </c>
      <c r="I117" s="86">
        <f>'Maßnahmen TM - Typ1'!$I$4</f>
        <v>0</v>
      </c>
      <c r="J117" s="86">
        <f>'Maßnahmen TM - Typ1'!$J$4</f>
        <v>0</v>
      </c>
      <c r="K117">
        <f>'Maßnahmen TM - Typ1'!O124</f>
        <v>0</v>
      </c>
      <c r="L117" s="65">
        <f>'Maßnahmen TM - Typ1'!Q124</f>
        <v>0</v>
      </c>
      <c r="M117" s="65">
        <f>'Maßnahmen TM - Typ1'!R124</f>
        <v>0</v>
      </c>
      <c r="N117" s="65" t="str">
        <f>'Maßnahmen TM - Typ1'!U124</f>
        <v/>
      </c>
      <c r="O117" t="str">
        <f>'Maßnahmen TM - Typ1'!V124</f>
        <v/>
      </c>
      <c r="P117" s="65">
        <f>'Maßnahmen TM - Typ1'!W124</f>
        <v>0</v>
      </c>
    </row>
    <row r="118" spans="2:16" x14ac:dyDescent="0.2">
      <c r="B118">
        <f>'Maßnahmen TM - Typ1'!$E$3</f>
        <v>0</v>
      </c>
      <c r="C118">
        <f>'Maßnahmen TM - Typ1'!$L$3</f>
        <v>0</v>
      </c>
      <c r="D118" t="str">
        <f>'Maßnahmen TM - Typ1'!G125</f>
        <v/>
      </c>
      <c r="E118">
        <f>'Maßnahmen TM - Typ1'!E125</f>
        <v>116</v>
      </c>
      <c r="F118">
        <f>'Maßnahmen TM - Typ1'!H125</f>
        <v>0</v>
      </c>
      <c r="G118" s="84">
        <f>'Maßnahmen TM - Typ1'!$E$4</f>
        <v>0</v>
      </c>
      <c r="H118" s="87">
        <f>'Maßnahmen TM - Typ1'!$H$4</f>
        <v>0</v>
      </c>
      <c r="I118" s="86">
        <f>'Maßnahmen TM - Typ1'!$I$4</f>
        <v>0</v>
      </c>
      <c r="J118" s="86">
        <f>'Maßnahmen TM - Typ1'!$J$4</f>
        <v>0</v>
      </c>
      <c r="K118">
        <f>'Maßnahmen TM - Typ1'!O125</f>
        <v>0</v>
      </c>
      <c r="L118" s="65">
        <f>'Maßnahmen TM - Typ1'!Q125</f>
        <v>0</v>
      </c>
      <c r="M118" s="65">
        <f>'Maßnahmen TM - Typ1'!R125</f>
        <v>0</v>
      </c>
      <c r="N118" s="65" t="str">
        <f>'Maßnahmen TM - Typ1'!U125</f>
        <v/>
      </c>
      <c r="O118" t="str">
        <f>'Maßnahmen TM - Typ1'!V125</f>
        <v/>
      </c>
      <c r="P118" s="65">
        <f>'Maßnahmen TM - Typ1'!W125</f>
        <v>0</v>
      </c>
    </row>
    <row r="119" spans="2:16" x14ac:dyDescent="0.2">
      <c r="B119">
        <f>'Maßnahmen TM - Typ1'!$E$3</f>
        <v>0</v>
      </c>
      <c r="C119">
        <f>'Maßnahmen TM - Typ1'!$L$3</f>
        <v>0</v>
      </c>
      <c r="D119" t="str">
        <f>'Maßnahmen TM - Typ1'!G126</f>
        <v/>
      </c>
      <c r="E119">
        <f>'Maßnahmen TM - Typ1'!E126</f>
        <v>117</v>
      </c>
      <c r="F119">
        <f>'Maßnahmen TM - Typ1'!H126</f>
        <v>0</v>
      </c>
      <c r="G119" s="84">
        <f>'Maßnahmen TM - Typ1'!$E$4</f>
        <v>0</v>
      </c>
      <c r="H119" s="87">
        <f>'Maßnahmen TM - Typ1'!$H$4</f>
        <v>0</v>
      </c>
      <c r="I119" s="86">
        <f>'Maßnahmen TM - Typ1'!$I$4</f>
        <v>0</v>
      </c>
      <c r="J119" s="86">
        <f>'Maßnahmen TM - Typ1'!$J$4</f>
        <v>0</v>
      </c>
      <c r="K119">
        <f>'Maßnahmen TM - Typ1'!O126</f>
        <v>0</v>
      </c>
      <c r="L119" s="65">
        <f>'Maßnahmen TM - Typ1'!Q126</f>
        <v>0</v>
      </c>
      <c r="M119" s="65">
        <f>'Maßnahmen TM - Typ1'!R126</f>
        <v>0</v>
      </c>
      <c r="N119" s="65" t="str">
        <f>'Maßnahmen TM - Typ1'!U126</f>
        <v/>
      </c>
      <c r="O119" t="str">
        <f>'Maßnahmen TM - Typ1'!V126</f>
        <v/>
      </c>
      <c r="P119" s="65">
        <f>'Maßnahmen TM - Typ1'!W126</f>
        <v>0</v>
      </c>
    </row>
    <row r="120" spans="2:16" x14ac:dyDescent="0.2">
      <c r="B120">
        <f>'Maßnahmen TM - Typ1'!$E$3</f>
        <v>0</v>
      </c>
      <c r="C120">
        <f>'Maßnahmen TM - Typ1'!$L$3</f>
        <v>0</v>
      </c>
      <c r="D120" t="str">
        <f>'Maßnahmen TM - Typ1'!G127</f>
        <v/>
      </c>
      <c r="E120">
        <f>'Maßnahmen TM - Typ1'!E127</f>
        <v>118</v>
      </c>
      <c r="F120">
        <f>'Maßnahmen TM - Typ1'!H127</f>
        <v>0</v>
      </c>
      <c r="G120" s="84">
        <f>'Maßnahmen TM - Typ1'!$E$4</f>
        <v>0</v>
      </c>
      <c r="H120" s="87">
        <f>'Maßnahmen TM - Typ1'!$H$4</f>
        <v>0</v>
      </c>
      <c r="I120" s="86">
        <f>'Maßnahmen TM - Typ1'!$I$4</f>
        <v>0</v>
      </c>
      <c r="J120" s="86">
        <f>'Maßnahmen TM - Typ1'!$J$4</f>
        <v>0</v>
      </c>
      <c r="K120">
        <f>'Maßnahmen TM - Typ1'!O127</f>
        <v>0</v>
      </c>
      <c r="L120" s="65">
        <f>'Maßnahmen TM - Typ1'!Q127</f>
        <v>0</v>
      </c>
      <c r="M120" s="65">
        <f>'Maßnahmen TM - Typ1'!R127</f>
        <v>0</v>
      </c>
      <c r="N120" s="65" t="str">
        <f>'Maßnahmen TM - Typ1'!U127</f>
        <v/>
      </c>
      <c r="O120" t="str">
        <f>'Maßnahmen TM - Typ1'!V127</f>
        <v/>
      </c>
      <c r="P120" s="65">
        <f>'Maßnahmen TM - Typ1'!W127</f>
        <v>0</v>
      </c>
    </row>
    <row r="121" spans="2:16" x14ac:dyDescent="0.2">
      <c r="B121">
        <f>'Maßnahmen TM - Typ1'!$E$3</f>
        <v>0</v>
      </c>
      <c r="C121">
        <f>'Maßnahmen TM - Typ1'!$L$3</f>
        <v>0</v>
      </c>
      <c r="D121" t="str">
        <f>'Maßnahmen TM - Typ1'!G128</f>
        <v/>
      </c>
      <c r="E121">
        <f>'Maßnahmen TM - Typ1'!E128</f>
        <v>119</v>
      </c>
      <c r="F121">
        <f>'Maßnahmen TM - Typ1'!H128</f>
        <v>0</v>
      </c>
      <c r="G121" s="84">
        <f>'Maßnahmen TM - Typ1'!$E$4</f>
        <v>0</v>
      </c>
      <c r="H121" s="87">
        <f>'Maßnahmen TM - Typ1'!$H$4</f>
        <v>0</v>
      </c>
      <c r="I121" s="86">
        <f>'Maßnahmen TM - Typ1'!$I$4</f>
        <v>0</v>
      </c>
      <c r="J121" s="86">
        <f>'Maßnahmen TM - Typ1'!$J$4</f>
        <v>0</v>
      </c>
      <c r="K121">
        <f>'Maßnahmen TM - Typ1'!O128</f>
        <v>0</v>
      </c>
      <c r="L121" s="65">
        <f>'Maßnahmen TM - Typ1'!Q128</f>
        <v>0</v>
      </c>
      <c r="M121" s="65">
        <f>'Maßnahmen TM - Typ1'!R128</f>
        <v>0</v>
      </c>
      <c r="N121" s="65" t="str">
        <f>'Maßnahmen TM - Typ1'!U128</f>
        <v/>
      </c>
      <c r="O121" t="str">
        <f>'Maßnahmen TM - Typ1'!V128</f>
        <v/>
      </c>
      <c r="P121" s="65">
        <f>'Maßnahmen TM - Typ1'!W128</f>
        <v>0</v>
      </c>
    </row>
    <row r="122" spans="2:16" x14ac:dyDescent="0.2">
      <c r="B122">
        <f>'Maßnahmen TM - Typ1'!$E$3</f>
        <v>0</v>
      </c>
      <c r="C122">
        <f>'Maßnahmen TM - Typ1'!$L$3</f>
        <v>0</v>
      </c>
      <c r="D122" t="str">
        <f>'Maßnahmen TM - Typ1'!G129</f>
        <v/>
      </c>
      <c r="E122">
        <f>'Maßnahmen TM - Typ1'!E129</f>
        <v>120</v>
      </c>
      <c r="F122">
        <f>'Maßnahmen TM - Typ1'!H129</f>
        <v>0</v>
      </c>
      <c r="G122" s="84">
        <f>'Maßnahmen TM - Typ1'!$E$4</f>
        <v>0</v>
      </c>
      <c r="H122" s="87">
        <f>'Maßnahmen TM - Typ1'!$H$4</f>
        <v>0</v>
      </c>
      <c r="I122" s="86">
        <f>'Maßnahmen TM - Typ1'!$I$4</f>
        <v>0</v>
      </c>
      <c r="J122" s="86">
        <f>'Maßnahmen TM - Typ1'!$J$4</f>
        <v>0</v>
      </c>
      <c r="K122">
        <f>'Maßnahmen TM - Typ1'!O129</f>
        <v>0</v>
      </c>
      <c r="L122" s="65">
        <f>'Maßnahmen TM - Typ1'!Q129</f>
        <v>0</v>
      </c>
      <c r="M122" s="65">
        <f>'Maßnahmen TM - Typ1'!R129</f>
        <v>0</v>
      </c>
      <c r="N122" s="65" t="str">
        <f>'Maßnahmen TM - Typ1'!U129</f>
        <v/>
      </c>
      <c r="O122" t="str">
        <f>'Maßnahmen TM - Typ1'!V129</f>
        <v/>
      </c>
      <c r="P122" s="65">
        <f>'Maßnahmen TM - Typ1'!W129</f>
        <v>0</v>
      </c>
    </row>
    <row r="123" spans="2:16" x14ac:dyDescent="0.2">
      <c r="B123">
        <f>'Maßnahmen TM - Typ1'!$E$3</f>
        <v>0</v>
      </c>
      <c r="C123">
        <f>'Maßnahmen TM - Typ1'!$L$3</f>
        <v>0</v>
      </c>
      <c r="D123" t="str">
        <f>'Maßnahmen TM - Typ1'!G130</f>
        <v/>
      </c>
      <c r="E123">
        <f>'Maßnahmen TM - Typ1'!E130</f>
        <v>121</v>
      </c>
      <c r="F123">
        <f>'Maßnahmen TM - Typ1'!H130</f>
        <v>0</v>
      </c>
      <c r="G123" s="84">
        <f>'Maßnahmen TM - Typ1'!$E$4</f>
        <v>0</v>
      </c>
      <c r="H123" s="87">
        <f>'Maßnahmen TM - Typ1'!$H$4</f>
        <v>0</v>
      </c>
      <c r="I123" s="86">
        <f>'Maßnahmen TM - Typ1'!$I$4</f>
        <v>0</v>
      </c>
      <c r="J123" s="86">
        <f>'Maßnahmen TM - Typ1'!$J$4</f>
        <v>0</v>
      </c>
      <c r="K123">
        <f>'Maßnahmen TM - Typ1'!O130</f>
        <v>0</v>
      </c>
      <c r="L123" s="65">
        <f>'Maßnahmen TM - Typ1'!Q130</f>
        <v>0</v>
      </c>
      <c r="M123" s="65">
        <f>'Maßnahmen TM - Typ1'!R130</f>
        <v>0</v>
      </c>
      <c r="N123" s="65" t="str">
        <f>'Maßnahmen TM - Typ1'!U130</f>
        <v/>
      </c>
      <c r="O123" t="str">
        <f>'Maßnahmen TM - Typ1'!V130</f>
        <v/>
      </c>
      <c r="P123" s="65">
        <f>'Maßnahmen TM - Typ1'!W130</f>
        <v>0</v>
      </c>
    </row>
    <row r="124" spans="2:16" x14ac:dyDescent="0.2">
      <c r="B124">
        <f>'Maßnahmen TM - Typ1'!$E$3</f>
        <v>0</v>
      </c>
      <c r="C124">
        <f>'Maßnahmen TM - Typ1'!$L$3</f>
        <v>0</v>
      </c>
      <c r="D124" t="str">
        <f>'Maßnahmen TM - Typ1'!G131</f>
        <v/>
      </c>
      <c r="E124">
        <f>'Maßnahmen TM - Typ1'!E131</f>
        <v>122</v>
      </c>
      <c r="F124">
        <f>'Maßnahmen TM - Typ1'!H131</f>
        <v>0</v>
      </c>
      <c r="G124" s="84">
        <f>'Maßnahmen TM - Typ1'!$E$4</f>
        <v>0</v>
      </c>
      <c r="H124" s="87">
        <f>'Maßnahmen TM - Typ1'!$H$4</f>
        <v>0</v>
      </c>
      <c r="I124" s="86">
        <f>'Maßnahmen TM - Typ1'!$I$4</f>
        <v>0</v>
      </c>
      <c r="J124" s="86">
        <f>'Maßnahmen TM - Typ1'!$J$4</f>
        <v>0</v>
      </c>
      <c r="K124">
        <f>'Maßnahmen TM - Typ1'!O131</f>
        <v>0</v>
      </c>
      <c r="L124" s="65">
        <f>'Maßnahmen TM - Typ1'!Q131</f>
        <v>0</v>
      </c>
      <c r="M124" s="65">
        <f>'Maßnahmen TM - Typ1'!R131</f>
        <v>0</v>
      </c>
      <c r="N124" s="65" t="str">
        <f>'Maßnahmen TM - Typ1'!U131</f>
        <v/>
      </c>
      <c r="O124" t="str">
        <f>'Maßnahmen TM - Typ1'!V131</f>
        <v/>
      </c>
      <c r="P124" s="65">
        <f>'Maßnahmen TM - Typ1'!W131</f>
        <v>0</v>
      </c>
    </row>
    <row r="125" spans="2:16" x14ac:dyDescent="0.2">
      <c r="B125">
        <f>'Maßnahmen TM - Typ1'!$E$3</f>
        <v>0</v>
      </c>
      <c r="C125">
        <f>'Maßnahmen TM - Typ1'!$L$3</f>
        <v>0</v>
      </c>
      <c r="D125" t="str">
        <f>'Maßnahmen TM - Typ1'!G132</f>
        <v/>
      </c>
      <c r="E125">
        <f>'Maßnahmen TM - Typ1'!E132</f>
        <v>123</v>
      </c>
      <c r="F125">
        <f>'Maßnahmen TM - Typ1'!H132</f>
        <v>0</v>
      </c>
      <c r="G125" s="84">
        <f>'Maßnahmen TM - Typ1'!$E$4</f>
        <v>0</v>
      </c>
      <c r="H125" s="87">
        <f>'Maßnahmen TM - Typ1'!$H$4</f>
        <v>0</v>
      </c>
      <c r="I125" s="86">
        <f>'Maßnahmen TM - Typ1'!$I$4</f>
        <v>0</v>
      </c>
      <c r="J125" s="86">
        <f>'Maßnahmen TM - Typ1'!$J$4</f>
        <v>0</v>
      </c>
      <c r="K125">
        <f>'Maßnahmen TM - Typ1'!O132</f>
        <v>0</v>
      </c>
      <c r="L125" s="65">
        <f>'Maßnahmen TM - Typ1'!Q132</f>
        <v>0</v>
      </c>
      <c r="M125" s="65">
        <f>'Maßnahmen TM - Typ1'!R132</f>
        <v>0</v>
      </c>
      <c r="N125" s="65" t="str">
        <f>'Maßnahmen TM - Typ1'!U132</f>
        <v/>
      </c>
      <c r="O125" t="str">
        <f>'Maßnahmen TM - Typ1'!V132</f>
        <v/>
      </c>
      <c r="P125" s="65">
        <f>'Maßnahmen TM - Typ1'!W132</f>
        <v>0</v>
      </c>
    </row>
    <row r="126" spans="2:16" x14ac:dyDescent="0.2">
      <c r="B126">
        <f>'Maßnahmen TM - Typ1'!$E$3</f>
        <v>0</v>
      </c>
      <c r="C126">
        <f>'Maßnahmen TM - Typ1'!$L$3</f>
        <v>0</v>
      </c>
      <c r="D126" t="str">
        <f>'Maßnahmen TM - Typ1'!G133</f>
        <v/>
      </c>
      <c r="E126">
        <f>'Maßnahmen TM - Typ1'!E133</f>
        <v>124</v>
      </c>
      <c r="F126">
        <f>'Maßnahmen TM - Typ1'!H133</f>
        <v>0</v>
      </c>
      <c r="G126" s="84">
        <f>'Maßnahmen TM - Typ1'!$E$4</f>
        <v>0</v>
      </c>
      <c r="H126" s="87">
        <f>'Maßnahmen TM - Typ1'!$H$4</f>
        <v>0</v>
      </c>
      <c r="I126" s="86">
        <f>'Maßnahmen TM - Typ1'!$I$4</f>
        <v>0</v>
      </c>
      <c r="J126" s="86">
        <f>'Maßnahmen TM - Typ1'!$J$4</f>
        <v>0</v>
      </c>
      <c r="K126">
        <f>'Maßnahmen TM - Typ1'!O133</f>
        <v>0</v>
      </c>
      <c r="L126" s="65">
        <f>'Maßnahmen TM - Typ1'!Q133</f>
        <v>0</v>
      </c>
      <c r="M126" s="65">
        <f>'Maßnahmen TM - Typ1'!R133</f>
        <v>0</v>
      </c>
      <c r="N126" s="65" t="str">
        <f>'Maßnahmen TM - Typ1'!U133</f>
        <v/>
      </c>
      <c r="O126" t="str">
        <f>'Maßnahmen TM - Typ1'!V133</f>
        <v/>
      </c>
      <c r="P126" s="65">
        <f>'Maßnahmen TM - Typ1'!W133</f>
        <v>0</v>
      </c>
    </row>
    <row r="127" spans="2:16" x14ac:dyDescent="0.2">
      <c r="B127">
        <f>'Maßnahmen TM - Typ1'!$E$3</f>
        <v>0</v>
      </c>
      <c r="C127">
        <f>'Maßnahmen TM - Typ1'!$L$3</f>
        <v>0</v>
      </c>
      <c r="D127" t="str">
        <f>'Maßnahmen TM - Typ1'!G134</f>
        <v/>
      </c>
      <c r="E127">
        <f>'Maßnahmen TM - Typ1'!E134</f>
        <v>125</v>
      </c>
      <c r="F127">
        <f>'Maßnahmen TM - Typ1'!H134</f>
        <v>0</v>
      </c>
      <c r="G127" s="84">
        <f>'Maßnahmen TM - Typ1'!$E$4</f>
        <v>0</v>
      </c>
      <c r="H127" s="87">
        <f>'Maßnahmen TM - Typ1'!$H$4</f>
        <v>0</v>
      </c>
      <c r="I127" s="86">
        <f>'Maßnahmen TM - Typ1'!$I$4</f>
        <v>0</v>
      </c>
      <c r="J127" s="86">
        <f>'Maßnahmen TM - Typ1'!$J$4</f>
        <v>0</v>
      </c>
      <c r="K127">
        <f>'Maßnahmen TM - Typ1'!O134</f>
        <v>0</v>
      </c>
      <c r="L127" s="65">
        <f>'Maßnahmen TM - Typ1'!Q134</f>
        <v>0</v>
      </c>
      <c r="M127" s="65">
        <f>'Maßnahmen TM - Typ1'!R134</f>
        <v>0</v>
      </c>
      <c r="N127" s="65" t="str">
        <f>'Maßnahmen TM - Typ1'!U134</f>
        <v/>
      </c>
      <c r="O127" t="str">
        <f>'Maßnahmen TM - Typ1'!V134</f>
        <v/>
      </c>
      <c r="P127" s="65">
        <f>'Maßnahmen TM - Typ1'!W134</f>
        <v>0</v>
      </c>
    </row>
    <row r="128" spans="2:16" x14ac:dyDescent="0.2">
      <c r="B128">
        <f>'Maßnahmen TM - Typ1'!$E$3</f>
        <v>0</v>
      </c>
      <c r="C128">
        <f>'Maßnahmen TM - Typ1'!$L$3</f>
        <v>0</v>
      </c>
      <c r="D128" t="str">
        <f>'Maßnahmen TM - Typ1'!G135</f>
        <v/>
      </c>
      <c r="E128">
        <f>'Maßnahmen TM - Typ1'!E135</f>
        <v>126</v>
      </c>
      <c r="F128">
        <f>'Maßnahmen TM - Typ1'!H135</f>
        <v>0</v>
      </c>
      <c r="G128" s="84">
        <f>'Maßnahmen TM - Typ1'!$E$4</f>
        <v>0</v>
      </c>
      <c r="H128" s="87">
        <f>'Maßnahmen TM - Typ1'!$H$4</f>
        <v>0</v>
      </c>
      <c r="I128" s="86">
        <f>'Maßnahmen TM - Typ1'!$I$4</f>
        <v>0</v>
      </c>
      <c r="J128" s="86">
        <f>'Maßnahmen TM - Typ1'!$J$4</f>
        <v>0</v>
      </c>
      <c r="K128">
        <f>'Maßnahmen TM - Typ1'!O135</f>
        <v>0</v>
      </c>
      <c r="L128" s="65">
        <f>'Maßnahmen TM - Typ1'!Q135</f>
        <v>0</v>
      </c>
      <c r="M128" s="65">
        <f>'Maßnahmen TM - Typ1'!R135</f>
        <v>0</v>
      </c>
      <c r="N128" s="65" t="str">
        <f>'Maßnahmen TM - Typ1'!U135</f>
        <v/>
      </c>
      <c r="O128" t="str">
        <f>'Maßnahmen TM - Typ1'!V135</f>
        <v/>
      </c>
      <c r="P128" s="65">
        <f>'Maßnahmen TM - Typ1'!W135</f>
        <v>0</v>
      </c>
    </row>
    <row r="129" spans="2:16" x14ac:dyDescent="0.2">
      <c r="B129">
        <f>'Maßnahmen TM - Typ1'!$E$3</f>
        <v>0</v>
      </c>
      <c r="C129">
        <f>'Maßnahmen TM - Typ1'!$L$3</f>
        <v>0</v>
      </c>
      <c r="D129" t="str">
        <f>'Maßnahmen TM - Typ1'!G136</f>
        <v/>
      </c>
      <c r="E129">
        <f>'Maßnahmen TM - Typ1'!E136</f>
        <v>127</v>
      </c>
      <c r="F129">
        <f>'Maßnahmen TM - Typ1'!H136</f>
        <v>0</v>
      </c>
      <c r="G129" s="84">
        <f>'Maßnahmen TM - Typ1'!$E$4</f>
        <v>0</v>
      </c>
      <c r="H129" s="87">
        <f>'Maßnahmen TM - Typ1'!$H$4</f>
        <v>0</v>
      </c>
      <c r="I129" s="86">
        <f>'Maßnahmen TM - Typ1'!$I$4</f>
        <v>0</v>
      </c>
      <c r="J129" s="86">
        <f>'Maßnahmen TM - Typ1'!$J$4</f>
        <v>0</v>
      </c>
      <c r="K129">
        <f>'Maßnahmen TM - Typ1'!O136</f>
        <v>0</v>
      </c>
      <c r="L129" s="65">
        <f>'Maßnahmen TM - Typ1'!Q136</f>
        <v>0</v>
      </c>
      <c r="M129" s="65">
        <f>'Maßnahmen TM - Typ1'!R136</f>
        <v>0</v>
      </c>
      <c r="N129" s="65" t="str">
        <f>'Maßnahmen TM - Typ1'!U136</f>
        <v/>
      </c>
      <c r="O129" t="str">
        <f>'Maßnahmen TM - Typ1'!V136</f>
        <v/>
      </c>
      <c r="P129" s="65">
        <f>'Maßnahmen TM - Typ1'!W136</f>
        <v>0</v>
      </c>
    </row>
    <row r="130" spans="2:16" x14ac:dyDescent="0.2">
      <c r="B130">
        <f>'Maßnahmen TM - Typ1'!$E$3</f>
        <v>0</v>
      </c>
      <c r="C130">
        <f>'Maßnahmen TM - Typ1'!$L$3</f>
        <v>0</v>
      </c>
      <c r="D130" t="str">
        <f>'Maßnahmen TM - Typ1'!G137</f>
        <v/>
      </c>
      <c r="E130">
        <f>'Maßnahmen TM - Typ1'!E137</f>
        <v>128</v>
      </c>
      <c r="F130">
        <f>'Maßnahmen TM - Typ1'!H137</f>
        <v>0</v>
      </c>
      <c r="G130" s="84">
        <f>'Maßnahmen TM - Typ1'!$E$4</f>
        <v>0</v>
      </c>
      <c r="H130" s="87">
        <f>'Maßnahmen TM - Typ1'!$H$4</f>
        <v>0</v>
      </c>
      <c r="I130" s="86">
        <f>'Maßnahmen TM - Typ1'!$I$4</f>
        <v>0</v>
      </c>
      <c r="J130" s="86">
        <f>'Maßnahmen TM - Typ1'!$J$4</f>
        <v>0</v>
      </c>
      <c r="K130">
        <f>'Maßnahmen TM - Typ1'!O137</f>
        <v>0</v>
      </c>
      <c r="L130" s="65">
        <f>'Maßnahmen TM - Typ1'!Q137</f>
        <v>0</v>
      </c>
      <c r="M130" s="65">
        <f>'Maßnahmen TM - Typ1'!R137</f>
        <v>0</v>
      </c>
      <c r="N130" s="65" t="str">
        <f>'Maßnahmen TM - Typ1'!U137</f>
        <v/>
      </c>
      <c r="O130" t="str">
        <f>'Maßnahmen TM - Typ1'!V137</f>
        <v/>
      </c>
      <c r="P130" s="65">
        <f>'Maßnahmen TM - Typ1'!W137</f>
        <v>0</v>
      </c>
    </row>
    <row r="131" spans="2:16" x14ac:dyDescent="0.2">
      <c r="B131">
        <f>'Maßnahmen TM - Typ1'!$E$3</f>
        <v>0</v>
      </c>
      <c r="C131">
        <f>'Maßnahmen TM - Typ1'!$L$3</f>
        <v>0</v>
      </c>
      <c r="D131" t="str">
        <f>'Maßnahmen TM - Typ1'!G138</f>
        <v/>
      </c>
      <c r="E131">
        <f>'Maßnahmen TM - Typ1'!E138</f>
        <v>129</v>
      </c>
      <c r="F131">
        <f>'Maßnahmen TM - Typ1'!H138</f>
        <v>0</v>
      </c>
      <c r="G131" s="84">
        <f>'Maßnahmen TM - Typ1'!$E$4</f>
        <v>0</v>
      </c>
      <c r="H131" s="87">
        <f>'Maßnahmen TM - Typ1'!$H$4</f>
        <v>0</v>
      </c>
      <c r="I131" s="86">
        <f>'Maßnahmen TM - Typ1'!$I$4</f>
        <v>0</v>
      </c>
      <c r="J131" s="86">
        <f>'Maßnahmen TM - Typ1'!$J$4</f>
        <v>0</v>
      </c>
      <c r="K131">
        <f>'Maßnahmen TM - Typ1'!O138</f>
        <v>0</v>
      </c>
      <c r="L131" s="65">
        <f>'Maßnahmen TM - Typ1'!Q138</f>
        <v>0</v>
      </c>
      <c r="M131" s="65">
        <f>'Maßnahmen TM - Typ1'!R138</f>
        <v>0</v>
      </c>
      <c r="N131" s="65" t="str">
        <f>'Maßnahmen TM - Typ1'!U138</f>
        <v/>
      </c>
      <c r="O131" t="str">
        <f>'Maßnahmen TM - Typ1'!V138</f>
        <v/>
      </c>
      <c r="P131" s="65">
        <f>'Maßnahmen TM - Typ1'!W138</f>
        <v>0</v>
      </c>
    </row>
    <row r="132" spans="2:16" x14ac:dyDescent="0.2">
      <c r="B132">
        <f>'Maßnahmen TM - Typ1'!$E$3</f>
        <v>0</v>
      </c>
      <c r="C132">
        <f>'Maßnahmen TM - Typ1'!$L$3</f>
        <v>0</v>
      </c>
      <c r="D132" t="str">
        <f>'Maßnahmen TM - Typ1'!G139</f>
        <v/>
      </c>
      <c r="E132">
        <f>'Maßnahmen TM - Typ1'!E139</f>
        <v>130</v>
      </c>
      <c r="F132">
        <f>'Maßnahmen TM - Typ1'!H139</f>
        <v>0</v>
      </c>
      <c r="G132" s="84">
        <f>'Maßnahmen TM - Typ1'!$E$4</f>
        <v>0</v>
      </c>
      <c r="H132" s="87">
        <f>'Maßnahmen TM - Typ1'!$H$4</f>
        <v>0</v>
      </c>
      <c r="I132" s="86">
        <f>'Maßnahmen TM - Typ1'!$I$4</f>
        <v>0</v>
      </c>
      <c r="J132" s="86">
        <f>'Maßnahmen TM - Typ1'!$J$4</f>
        <v>0</v>
      </c>
      <c r="K132">
        <f>'Maßnahmen TM - Typ1'!O139</f>
        <v>0</v>
      </c>
      <c r="L132" s="65">
        <f>'Maßnahmen TM - Typ1'!Q139</f>
        <v>0</v>
      </c>
      <c r="M132" s="65">
        <f>'Maßnahmen TM - Typ1'!R139</f>
        <v>0</v>
      </c>
      <c r="N132" s="65" t="str">
        <f>'Maßnahmen TM - Typ1'!U139</f>
        <v/>
      </c>
      <c r="O132" t="str">
        <f>'Maßnahmen TM - Typ1'!V139</f>
        <v/>
      </c>
      <c r="P132" s="65">
        <f>'Maßnahmen TM - Typ1'!W139</f>
        <v>0</v>
      </c>
    </row>
    <row r="133" spans="2:16" x14ac:dyDescent="0.2">
      <c r="B133">
        <f>'Maßnahmen TM - Typ1'!$E$3</f>
        <v>0</v>
      </c>
      <c r="C133">
        <f>'Maßnahmen TM - Typ1'!$L$3</f>
        <v>0</v>
      </c>
      <c r="D133" t="str">
        <f>'Maßnahmen TM - Typ1'!G140</f>
        <v/>
      </c>
      <c r="E133">
        <f>'Maßnahmen TM - Typ1'!E140</f>
        <v>131</v>
      </c>
      <c r="F133">
        <f>'Maßnahmen TM - Typ1'!H140</f>
        <v>0</v>
      </c>
      <c r="G133" s="84">
        <f>'Maßnahmen TM - Typ1'!$E$4</f>
        <v>0</v>
      </c>
      <c r="H133" s="87">
        <f>'Maßnahmen TM - Typ1'!$H$4</f>
        <v>0</v>
      </c>
      <c r="I133" s="86">
        <f>'Maßnahmen TM - Typ1'!$I$4</f>
        <v>0</v>
      </c>
      <c r="J133" s="86">
        <f>'Maßnahmen TM - Typ1'!$J$4</f>
        <v>0</v>
      </c>
      <c r="K133">
        <f>'Maßnahmen TM - Typ1'!O140</f>
        <v>0</v>
      </c>
      <c r="L133" s="65">
        <f>'Maßnahmen TM - Typ1'!Q140</f>
        <v>0</v>
      </c>
      <c r="M133" s="65">
        <f>'Maßnahmen TM - Typ1'!R140</f>
        <v>0</v>
      </c>
      <c r="N133" s="65" t="str">
        <f>'Maßnahmen TM - Typ1'!U140</f>
        <v/>
      </c>
      <c r="O133" t="str">
        <f>'Maßnahmen TM - Typ1'!V140</f>
        <v/>
      </c>
      <c r="P133" s="65">
        <f>'Maßnahmen TM - Typ1'!W140</f>
        <v>0</v>
      </c>
    </row>
    <row r="134" spans="2:16" x14ac:dyDescent="0.2">
      <c r="B134">
        <f>'Maßnahmen TM - Typ1'!$E$3</f>
        <v>0</v>
      </c>
      <c r="C134">
        <f>'Maßnahmen TM - Typ1'!$L$3</f>
        <v>0</v>
      </c>
      <c r="D134" t="str">
        <f>'Maßnahmen TM - Typ1'!G141</f>
        <v/>
      </c>
      <c r="E134">
        <f>'Maßnahmen TM - Typ1'!E141</f>
        <v>132</v>
      </c>
      <c r="F134">
        <f>'Maßnahmen TM - Typ1'!H141</f>
        <v>0</v>
      </c>
      <c r="G134" s="84">
        <f>'Maßnahmen TM - Typ1'!$E$4</f>
        <v>0</v>
      </c>
      <c r="H134" s="87">
        <f>'Maßnahmen TM - Typ1'!$H$4</f>
        <v>0</v>
      </c>
      <c r="I134" s="86">
        <f>'Maßnahmen TM - Typ1'!$I$4</f>
        <v>0</v>
      </c>
      <c r="J134" s="86">
        <f>'Maßnahmen TM - Typ1'!$J$4</f>
        <v>0</v>
      </c>
      <c r="K134">
        <f>'Maßnahmen TM - Typ1'!O141</f>
        <v>0</v>
      </c>
      <c r="L134" s="65">
        <f>'Maßnahmen TM - Typ1'!Q141</f>
        <v>0</v>
      </c>
      <c r="M134" s="65">
        <f>'Maßnahmen TM - Typ1'!R141</f>
        <v>0</v>
      </c>
      <c r="N134" s="65" t="str">
        <f>'Maßnahmen TM - Typ1'!U141</f>
        <v/>
      </c>
      <c r="O134" t="str">
        <f>'Maßnahmen TM - Typ1'!V141</f>
        <v/>
      </c>
      <c r="P134" s="65">
        <f>'Maßnahmen TM - Typ1'!W141</f>
        <v>0</v>
      </c>
    </row>
    <row r="135" spans="2:16" x14ac:dyDescent="0.2">
      <c r="B135">
        <f>'Maßnahmen TM - Typ1'!$E$3</f>
        <v>0</v>
      </c>
      <c r="C135">
        <f>'Maßnahmen TM - Typ1'!$L$3</f>
        <v>0</v>
      </c>
      <c r="D135" t="str">
        <f>'Maßnahmen TM - Typ1'!G142</f>
        <v/>
      </c>
      <c r="E135">
        <f>'Maßnahmen TM - Typ1'!E142</f>
        <v>133</v>
      </c>
      <c r="F135">
        <f>'Maßnahmen TM - Typ1'!H142</f>
        <v>0</v>
      </c>
      <c r="G135" s="84">
        <f>'Maßnahmen TM - Typ1'!$E$4</f>
        <v>0</v>
      </c>
      <c r="H135" s="87">
        <f>'Maßnahmen TM - Typ1'!$H$4</f>
        <v>0</v>
      </c>
      <c r="I135" s="86">
        <f>'Maßnahmen TM - Typ1'!$I$4</f>
        <v>0</v>
      </c>
      <c r="J135" s="86">
        <f>'Maßnahmen TM - Typ1'!$J$4</f>
        <v>0</v>
      </c>
      <c r="K135">
        <f>'Maßnahmen TM - Typ1'!O142</f>
        <v>0</v>
      </c>
      <c r="L135" s="65">
        <f>'Maßnahmen TM - Typ1'!Q142</f>
        <v>0</v>
      </c>
      <c r="M135" s="65">
        <f>'Maßnahmen TM - Typ1'!R142</f>
        <v>0</v>
      </c>
      <c r="N135" s="65" t="str">
        <f>'Maßnahmen TM - Typ1'!U142</f>
        <v/>
      </c>
      <c r="O135" t="str">
        <f>'Maßnahmen TM - Typ1'!V142</f>
        <v/>
      </c>
      <c r="P135" s="65">
        <f>'Maßnahmen TM - Typ1'!W142</f>
        <v>0</v>
      </c>
    </row>
    <row r="136" spans="2:16" x14ac:dyDescent="0.2">
      <c r="B136">
        <f>'Maßnahmen TM - Typ1'!$E$3</f>
        <v>0</v>
      </c>
      <c r="C136">
        <f>'Maßnahmen TM - Typ1'!$L$3</f>
        <v>0</v>
      </c>
      <c r="D136" t="str">
        <f>'Maßnahmen TM - Typ1'!G143</f>
        <v/>
      </c>
      <c r="E136">
        <f>'Maßnahmen TM - Typ1'!E143</f>
        <v>134</v>
      </c>
      <c r="F136">
        <f>'Maßnahmen TM - Typ1'!H143</f>
        <v>0</v>
      </c>
      <c r="G136" s="84">
        <f>'Maßnahmen TM - Typ1'!$E$4</f>
        <v>0</v>
      </c>
      <c r="H136" s="87">
        <f>'Maßnahmen TM - Typ1'!$H$4</f>
        <v>0</v>
      </c>
      <c r="I136" s="86">
        <f>'Maßnahmen TM - Typ1'!$I$4</f>
        <v>0</v>
      </c>
      <c r="J136" s="86">
        <f>'Maßnahmen TM - Typ1'!$J$4</f>
        <v>0</v>
      </c>
      <c r="K136">
        <f>'Maßnahmen TM - Typ1'!O143</f>
        <v>0</v>
      </c>
      <c r="L136" s="65">
        <f>'Maßnahmen TM - Typ1'!Q143</f>
        <v>0</v>
      </c>
      <c r="M136" s="65">
        <f>'Maßnahmen TM - Typ1'!R143</f>
        <v>0</v>
      </c>
      <c r="N136" s="65" t="str">
        <f>'Maßnahmen TM - Typ1'!U143</f>
        <v/>
      </c>
      <c r="O136" t="str">
        <f>'Maßnahmen TM - Typ1'!V143</f>
        <v/>
      </c>
      <c r="P136" s="65">
        <f>'Maßnahmen TM - Typ1'!W143</f>
        <v>0</v>
      </c>
    </row>
    <row r="137" spans="2:16" x14ac:dyDescent="0.2">
      <c r="B137">
        <f>'Maßnahmen TM - Typ1'!$E$3</f>
        <v>0</v>
      </c>
      <c r="C137">
        <f>'Maßnahmen TM - Typ1'!$L$3</f>
        <v>0</v>
      </c>
      <c r="D137" t="str">
        <f>'Maßnahmen TM - Typ1'!G144</f>
        <v/>
      </c>
      <c r="E137">
        <f>'Maßnahmen TM - Typ1'!E144</f>
        <v>135</v>
      </c>
      <c r="F137">
        <f>'Maßnahmen TM - Typ1'!H144</f>
        <v>0</v>
      </c>
      <c r="G137" s="84">
        <f>'Maßnahmen TM - Typ1'!$E$4</f>
        <v>0</v>
      </c>
      <c r="H137" s="87">
        <f>'Maßnahmen TM - Typ1'!$H$4</f>
        <v>0</v>
      </c>
      <c r="I137" s="86">
        <f>'Maßnahmen TM - Typ1'!$I$4</f>
        <v>0</v>
      </c>
      <c r="J137" s="86">
        <f>'Maßnahmen TM - Typ1'!$J$4</f>
        <v>0</v>
      </c>
      <c r="K137">
        <f>'Maßnahmen TM - Typ1'!O144</f>
        <v>0</v>
      </c>
      <c r="L137" s="65">
        <f>'Maßnahmen TM - Typ1'!Q144</f>
        <v>0</v>
      </c>
      <c r="M137" s="65">
        <f>'Maßnahmen TM - Typ1'!R144</f>
        <v>0</v>
      </c>
      <c r="N137" s="65" t="str">
        <f>'Maßnahmen TM - Typ1'!U144</f>
        <v/>
      </c>
      <c r="O137" t="str">
        <f>'Maßnahmen TM - Typ1'!V144</f>
        <v/>
      </c>
      <c r="P137" s="65">
        <f>'Maßnahmen TM - Typ1'!W144</f>
        <v>0</v>
      </c>
    </row>
    <row r="138" spans="2:16" x14ac:dyDescent="0.2">
      <c r="B138">
        <f>'Maßnahmen TM - Typ1'!$E$3</f>
        <v>0</v>
      </c>
      <c r="C138">
        <f>'Maßnahmen TM - Typ1'!$L$3</f>
        <v>0</v>
      </c>
      <c r="D138" t="str">
        <f>'Maßnahmen TM - Typ1'!G145</f>
        <v/>
      </c>
      <c r="E138">
        <f>'Maßnahmen TM - Typ1'!E145</f>
        <v>136</v>
      </c>
      <c r="F138">
        <f>'Maßnahmen TM - Typ1'!H145</f>
        <v>0</v>
      </c>
      <c r="G138" s="84">
        <f>'Maßnahmen TM - Typ1'!$E$4</f>
        <v>0</v>
      </c>
      <c r="H138" s="87">
        <f>'Maßnahmen TM - Typ1'!$H$4</f>
        <v>0</v>
      </c>
      <c r="I138" s="86">
        <f>'Maßnahmen TM - Typ1'!$I$4</f>
        <v>0</v>
      </c>
      <c r="J138" s="86">
        <f>'Maßnahmen TM - Typ1'!$J$4</f>
        <v>0</v>
      </c>
      <c r="K138">
        <f>'Maßnahmen TM - Typ1'!O145</f>
        <v>0</v>
      </c>
      <c r="L138" s="65">
        <f>'Maßnahmen TM - Typ1'!Q145</f>
        <v>0</v>
      </c>
      <c r="M138" s="65">
        <f>'Maßnahmen TM - Typ1'!R145</f>
        <v>0</v>
      </c>
      <c r="N138" s="65" t="str">
        <f>'Maßnahmen TM - Typ1'!U145</f>
        <v/>
      </c>
      <c r="O138" t="str">
        <f>'Maßnahmen TM - Typ1'!V145</f>
        <v/>
      </c>
      <c r="P138" s="65">
        <f>'Maßnahmen TM - Typ1'!W145</f>
        <v>0</v>
      </c>
    </row>
    <row r="139" spans="2:16" x14ac:dyDescent="0.2">
      <c r="B139">
        <f>'Maßnahmen TM - Typ1'!$E$3</f>
        <v>0</v>
      </c>
      <c r="C139">
        <f>'Maßnahmen TM - Typ1'!$L$3</f>
        <v>0</v>
      </c>
      <c r="D139" t="str">
        <f>'Maßnahmen TM - Typ1'!G146</f>
        <v/>
      </c>
      <c r="E139">
        <f>'Maßnahmen TM - Typ1'!E146</f>
        <v>137</v>
      </c>
      <c r="F139">
        <f>'Maßnahmen TM - Typ1'!H146</f>
        <v>0</v>
      </c>
      <c r="G139" s="84">
        <f>'Maßnahmen TM - Typ1'!$E$4</f>
        <v>0</v>
      </c>
      <c r="H139" s="87">
        <f>'Maßnahmen TM - Typ1'!$H$4</f>
        <v>0</v>
      </c>
      <c r="I139" s="86">
        <f>'Maßnahmen TM - Typ1'!$I$4</f>
        <v>0</v>
      </c>
      <c r="J139" s="86">
        <f>'Maßnahmen TM - Typ1'!$J$4</f>
        <v>0</v>
      </c>
      <c r="K139">
        <f>'Maßnahmen TM - Typ1'!O146</f>
        <v>0</v>
      </c>
      <c r="L139" s="65">
        <f>'Maßnahmen TM - Typ1'!Q146</f>
        <v>0</v>
      </c>
      <c r="M139" s="65">
        <f>'Maßnahmen TM - Typ1'!R146</f>
        <v>0</v>
      </c>
      <c r="N139" s="65" t="str">
        <f>'Maßnahmen TM - Typ1'!U146</f>
        <v/>
      </c>
      <c r="O139" t="str">
        <f>'Maßnahmen TM - Typ1'!V146</f>
        <v/>
      </c>
      <c r="P139" s="65">
        <f>'Maßnahmen TM - Typ1'!W146</f>
        <v>0</v>
      </c>
    </row>
    <row r="140" spans="2:16" x14ac:dyDescent="0.2">
      <c r="B140">
        <f>'Maßnahmen TM - Typ1'!$E$3</f>
        <v>0</v>
      </c>
      <c r="C140">
        <f>'Maßnahmen TM - Typ1'!$L$3</f>
        <v>0</v>
      </c>
      <c r="D140" t="str">
        <f>'Maßnahmen TM - Typ1'!G147</f>
        <v/>
      </c>
      <c r="E140">
        <f>'Maßnahmen TM - Typ1'!E147</f>
        <v>138</v>
      </c>
      <c r="F140">
        <f>'Maßnahmen TM - Typ1'!H147</f>
        <v>0</v>
      </c>
      <c r="G140" s="84">
        <f>'Maßnahmen TM - Typ1'!$E$4</f>
        <v>0</v>
      </c>
      <c r="H140" s="87">
        <f>'Maßnahmen TM - Typ1'!$H$4</f>
        <v>0</v>
      </c>
      <c r="I140" s="86">
        <f>'Maßnahmen TM - Typ1'!$I$4</f>
        <v>0</v>
      </c>
      <c r="J140" s="86">
        <f>'Maßnahmen TM - Typ1'!$J$4</f>
        <v>0</v>
      </c>
      <c r="K140">
        <f>'Maßnahmen TM - Typ1'!O147</f>
        <v>0</v>
      </c>
      <c r="L140" s="65">
        <f>'Maßnahmen TM - Typ1'!Q147</f>
        <v>0</v>
      </c>
      <c r="M140" s="65">
        <f>'Maßnahmen TM - Typ1'!R147</f>
        <v>0</v>
      </c>
      <c r="N140" s="65" t="str">
        <f>'Maßnahmen TM - Typ1'!U147</f>
        <v/>
      </c>
      <c r="O140" t="str">
        <f>'Maßnahmen TM - Typ1'!V147</f>
        <v/>
      </c>
      <c r="P140" s="65">
        <f>'Maßnahmen TM - Typ1'!W147</f>
        <v>0</v>
      </c>
    </row>
    <row r="141" spans="2:16" x14ac:dyDescent="0.2">
      <c r="B141">
        <f>'Maßnahmen TM - Typ1'!$E$3</f>
        <v>0</v>
      </c>
      <c r="C141">
        <f>'Maßnahmen TM - Typ1'!$L$3</f>
        <v>0</v>
      </c>
      <c r="D141" t="str">
        <f>'Maßnahmen TM - Typ1'!G148</f>
        <v/>
      </c>
      <c r="E141">
        <f>'Maßnahmen TM - Typ1'!E148</f>
        <v>139</v>
      </c>
      <c r="F141">
        <f>'Maßnahmen TM - Typ1'!H148</f>
        <v>0</v>
      </c>
      <c r="G141" s="84">
        <f>'Maßnahmen TM - Typ1'!$E$4</f>
        <v>0</v>
      </c>
      <c r="H141" s="87">
        <f>'Maßnahmen TM - Typ1'!$H$4</f>
        <v>0</v>
      </c>
      <c r="I141" s="86">
        <f>'Maßnahmen TM - Typ1'!$I$4</f>
        <v>0</v>
      </c>
      <c r="J141" s="86">
        <f>'Maßnahmen TM - Typ1'!$J$4</f>
        <v>0</v>
      </c>
      <c r="K141">
        <f>'Maßnahmen TM - Typ1'!O148</f>
        <v>0</v>
      </c>
      <c r="L141" s="65">
        <f>'Maßnahmen TM - Typ1'!Q148</f>
        <v>0</v>
      </c>
      <c r="M141" s="65">
        <f>'Maßnahmen TM - Typ1'!R148</f>
        <v>0</v>
      </c>
      <c r="N141" s="65" t="str">
        <f>'Maßnahmen TM - Typ1'!U148</f>
        <v/>
      </c>
      <c r="O141" t="str">
        <f>'Maßnahmen TM - Typ1'!V148</f>
        <v/>
      </c>
      <c r="P141" s="65">
        <f>'Maßnahmen TM - Typ1'!W148</f>
        <v>0</v>
      </c>
    </row>
    <row r="142" spans="2:16" x14ac:dyDescent="0.2">
      <c r="B142">
        <f>'Maßnahmen TM - Typ1'!$E$3</f>
        <v>0</v>
      </c>
      <c r="C142">
        <f>'Maßnahmen TM - Typ1'!$L$3</f>
        <v>0</v>
      </c>
      <c r="D142" t="str">
        <f>'Maßnahmen TM - Typ1'!G149</f>
        <v/>
      </c>
      <c r="E142">
        <f>'Maßnahmen TM - Typ1'!E149</f>
        <v>140</v>
      </c>
      <c r="F142">
        <f>'Maßnahmen TM - Typ1'!H149</f>
        <v>0</v>
      </c>
      <c r="G142" s="84">
        <f>'Maßnahmen TM - Typ1'!$E$4</f>
        <v>0</v>
      </c>
      <c r="H142" s="87">
        <f>'Maßnahmen TM - Typ1'!$H$4</f>
        <v>0</v>
      </c>
      <c r="I142" s="86">
        <f>'Maßnahmen TM - Typ1'!$I$4</f>
        <v>0</v>
      </c>
      <c r="J142" s="86">
        <f>'Maßnahmen TM - Typ1'!$J$4</f>
        <v>0</v>
      </c>
      <c r="K142">
        <f>'Maßnahmen TM - Typ1'!O149</f>
        <v>0</v>
      </c>
      <c r="L142" s="65">
        <f>'Maßnahmen TM - Typ1'!Q149</f>
        <v>0</v>
      </c>
      <c r="M142" s="65">
        <f>'Maßnahmen TM - Typ1'!R149</f>
        <v>0</v>
      </c>
      <c r="N142" s="65" t="str">
        <f>'Maßnahmen TM - Typ1'!U149</f>
        <v/>
      </c>
      <c r="O142" t="str">
        <f>'Maßnahmen TM - Typ1'!V149</f>
        <v/>
      </c>
      <c r="P142" s="65">
        <f>'Maßnahmen TM - Typ1'!W149</f>
        <v>0</v>
      </c>
    </row>
    <row r="143" spans="2:16" x14ac:dyDescent="0.2">
      <c r="B143">
        <f>'Maßnahmen TM - Typ1'!$E$3</f>
        <v>0</v>
      </c>
      <c r="C143">
        <f>'Maßnahmen TM - Typ1'!$L$3</f>
        <v>0</v>
      </c>
      <c r="D143" t="str">
        <f>'Maßnahmen TM - Typ1'!G150</f>
        <v/>
      </c>
      <c r="E143">
        <f>'Maßnahmen TM - Typ1'!E150</f>
        <v>141</v>
      </c>
      <c r="F143">
        <f>'Maßnahmen TM - Typ1'!H150</f>
        <v>0</v>
      </c>
      <c r="G143" s="84">
        <f>'Maßnahmen TM - Typ1'!$E$4</f>
        <v>0</v>
      </c>
      <c r="H143" s="87">
        <f>'Maßnahmen TM - Typ1'!$H$4</f>
        <v>0</v>
      </c>
      <c r="I143" s="86">
        <f>'Maßnahmen TM - Typ1'!$I$4</f>
        <v>0</v>
      </c>
      <c r="J143" s="86">
        <f>'Maßnahmen TM - Typ1'!$J$4</f>
        <v>0</v>
      </c>
      <c r="K143">
        <f>'Maßnahmen TM - Typ1'!O150</f>
        <v>0</v>
      </c>
      <c r="L143" s="65">
        <f>'Maßnahmen TM - Typ1'!Q150</f>
        <v>0</v>
      </c>
      <c r="M143" s="65">
        <f>'Maßnahmen TM - Typ1'!R150</f>
        <v>0</v>
      </c>
      <c r="N143" s="65" t="str">
        <f>'Maßnahmen TM - Typ1'!U150</f>
        <v/>
      </c>
      <c r="O143" t="str">
        <f>'Maßnahmen TM - Typ1'!V150</f>
        <v/>
      </c>
      <c r="P143" s="65">
        <f>'Maßnahmen TM - Typ1'!W150</f>
        <v>0</v>
      </c>
    </row>
    <row r="144" spans="2:16" x14ac:dyDescent="0.2">
      <c r="B144">
        <f>'Maßnahmen TM - Typ1'!$E$3</f>
        <v>0</v>
      </c>
      <c r="C144">
        <f>'Maßnahmen TM - Typ1'!$L$3</f>
        <v>0</v>
      </c>
      <c r="D144" t="str">
        <f>'Maßnahmen TM - Typ1'!G151</f>
        <v/>
      </c>
      <c r="E144">
        <f>'Maßnahmen TM - Typ1'!E151</f>
        <v>142</v>
      </c>
      <c r="F144">
        <f>'Maßnahmen TM - Typ1'!H151</f>
        <v>0</v>
      </c>
      <c r="G144" s="84">
        <f>'Maßnahmen TM - Typ1'!$E$4</f>
        <v>0</v>
      </c>
      <c r="H144" s="87">
        <f>'Maßnahmen TM - Typ1'!$H$4</f>
        <v>0</v>
      </c>
      <c r="I144" s="86">
        <f>'Maßnahmen TM - Typ1'!$I$4</f>
        <v>0</v>
      </c>
      <c r="J144" s="86">
        <f>'Maßnahmen TM - Typ1'!$J$4</f>
        <v>0</v>
      </c>
      <c r="K144">
        <f>'Maßnahmen TM - Typ1'!O151</f>
        <v>0</v>
      </c>
      <c r="L144" s="65">
        <f>'Maßnahmen TM - Typ1'!Q151</f>
        <v>0</v>
      </c>
      <c r="M144" s="65">
        <f>'Maßnahmen TM - Typ1'!R151</f>
        <v>0</v>
      </c>
      <c r="N144" s="65" t="str">
        <f>'Maßnahmen TM - Typ1'!U151</f>
        <v/>
      </c>
      <c r="O144" t="str">
        <f>'Maßnahmen TM - Typ1'!V151</f>
        <v/>
      </c>
      <c r="P144" s="65">
        <f>'Maßnahmen TM - Typ1'!W151</f>
        <v>0</v>
      </c>
    </row>
    <row r="145" spans="2:16" x14ac:dyDescent="0.2">
      <c r="B145">
        <f>'Maßnahmen TM - Typ1'!$E$3</f>
        <v>0</v>
      </c>
      <c r="C145">
        <f>'Maßnahmen TM - Typ1'!$L$3</f>
        <v>0</v>
      </c>
      <c r="D145" t="str">
        <f>'Maßnahmen TM - Typ1'!G152</f>
        <v/>
      </c>
      <c r="E145">
        <f>'Maßnahmen TM - Typ1'!E152</f>
        <v>143</v>
      </c>
      <c r="F145">
        <f>'Maßnahmen TM - Typ1'!H152</f>
        <v>0</v>
      </c>
      <c r="G145" s="84">
        <f>'Maßnahmen TM - Typ1'!$E$4</f>
        <v>0</v>
      </c>
      <c r="H145" s="87">
        <f>'Maßnahmen TM - Typ1'!$H$4</f>
        <v>0</v>
      </c>
      <c r="I145" s="86">
        <f>'Maßnahmen TM - Typ1'!$I$4</f>
        <v>0</v>
      </c>
      <c r="J145" s="86">
        <f>'Maßnahmen TM - Typ1'!$J$4</f>
        <v>0</v>
      </c>
      <c r="K145">
        <f>'Maßnahmen TM - Typ1'!O152</f>
        <v>0</v>
      </c>
      <c r="L145" s="65">
        <f>'Maßnahmen TM - Typ1'!Q152</f>
        <v>0</v>
      </c>
      <c r="M145" s="65">
        <f>'Maßnahmen TM - Typ1'!R152</f>
        <v>0</v>
      </c>
      <c r="N145" s="65" t="str">
        <f>'Maßnahmen TM - Typ1'!U152</f>
        <v/>
      </c>
      <c r="O145" t="str">
        <f>'Maßnahmen TM - Typ1'!V152</f>
        <v/>
      </c>
      <c r="P145" s="65">
        <f>'Maßnahmen TM - Typ1'!W152</f>
        <v>0</v>
      </c>
    </row>
    <row r="146" spans="2:16" x14ac:dyDescent="0.2">
      <c r="B146">
        <f>'Maßnahmen TM - Typ1'!$E$3</f>
        <v>0</v>
      </c>
      <c r="C146">
        <f>'Maßnahmen TM - Typ1'!$L$3</f>
        <v>0</v>
      </c>
      <c r="D146" t="str">
        <f>'Maßnahmen TM - Typ1'!G153</f>
        <v/>
      </c>
      <c r="E146">
        <f>'Maßnahmen TM - Typ1'!E153</f>
        <v>144</v>
      </c>
      <c r="F146">
        <f>'Maßnahmen TM - Typ1'!H153</f>
        <v>0</v>
      </c>
      <c r="G146" s="84">
        <f>'Maßnahmen TM - Typ1'!$E$4</f>
        <v>0</v>
      </c>
      <c r="H146" s="87">
        <f>'Maßnahmen TM - Typ1'!$H$4</f>
        <v>0</v>
      </c>
      <c r="I146" s="86">
        <f>'Maßnahmen TM - Typ1'!$I$4</f>
        <v>0</v>
      </c>
      <c r="J146" s="86">
        <f>'Maßnahmen TM - Typ1'!$J$4</f>
        <v>0</v>
      </c>
      <c r="K146">
        <f>'Maßnahmen TM - Typ1'!O153</f>
        <v>0</v>
      </c>
      <c r="L146" s="65">
        <f>'Maßnahmen TM - Typ1'!Q153</f>
        <v>0</v>
      </c>
      <c r="M146" s="65">
        <f>'Maßnahmen TM - Typ1'!R153</f>
        <v>0</v>
      </c>
      <c r="N146" s="65" t="str">
        <f>'Maßnahmen TM - Typ1'!U153</f>
        <v/>
      </c>
      <c r="O146" t="str">
        <f>'Maßnahmen TM - Typ1'!V153</f>
        <v/>
      </c>
      <c r="P146" s="65">
        <f>'Maßnahmen TM - Typ1'!W153</f>
        <v>0</v>
      </c>
    </row>
    <row r="147" spans="2:16" x14ac:dyDescent="0.2">
      <c r="B147">
        <f>'Maßnahmen TM - Typ1'!$E$3</f>
        <v>0</v>
      </c>
      <c r="C147">
        <f>'Maßnahmen TM - Typ1'!$L$3</f>
        <v>0</v>
      </c>
      <c r="D147" t="str">
        <f>'Maßnahmen TM - Typ1'!G154</f>
        <v/>
      </c>
      <c r="E147">
        <f>'Maßnahmen TM - Typ1'!E154</f>
        <v>145</v>
      </c>
      <c r="F147">
        <f>'Maßnahmen TM - Typ1'!H154</f>
        <v>0</v>
      </c>
      <c r="G147" s="84">
        <f>'Maßnahmen TM - Typ1'!$E$4</f>
        <v>0</v>
      </c>
      <c r="H147" s="87">
        <f>'Maßnahmen TM - Typ1'!$H$4</f>
        <v>0</v>
      </c>
      <c r="I147" s="86">
        <f>'Maßnahmen TM - Typ1'!$I$4</f>
        <v>0</v>
      </c>
      <c r="J147" s="86">
        <f>'Maßnahmen TM - Typ1'!$J$4</f>
        <v>0</v>
      </c>
      <c r="K147">
        <f>'Maßnahmen TM - Typ1'!O154</f>
        <v>0</v>
      </c>
      <c r="L147" s="65">
        <f>'Maßnahmen TM - Typ1'!Q154</f>
        <v>0</v>
      </c>
      <c r="M147" s="65">
        <f>'Maßnahmen TM - Typ1'!R154</f>
        <v>0</v>
      </c>
      <c r="N147" s="65" t="str">
        <f>'Maßnahmen TM - Typ1'!U154</f>
        <v/>
      </c>
      <c r="O147" t="str">
        <f>'Maßnahmen TM - Typ1'!V154</f>
        <v/>
      </c>
      <c r="P147" s="65">
        <f>'Maßnahmen TM - Typ1'!W154</f>
        <v>0</v>
      </c>
    </row>
    <row r="148" spans="2:16" x14ac:dyDescent="0.2">
      <c r="B148">
        <f>'Maßnahmen TM - Typ1'!$E$3</f>
        <v>0</v>
      </c>
      <c r="C148">
        <f>'Maßnahmen TM - Typ1'!$L$3</f>
        <v>0</v>
      </c>
      <c r="D148" t="str">
        <f>'Maßnahmen TM - Typ1'!G155</f>
        <v/>
      </c>
      <c r="E148">
        <f>'Maßnahmen TM - Typ1'!E155</f>
        <v>146</v>
      </c>
      <c r="F148">
        <f>'Maßnahmen TM - Typ1'!H155</f>
        <v>0</v>
      </c>
      <c r="G148" s="84">
        <f>'Maßnahmen TM - Typ1'!$E$4</f>
        <v>0</v>
      </c>
      <c r="H148" s="87">
        <f>'Maßnahmen TM - Typ1'!$H$4</f>
        <v>0</v>
      </c>
      <c r="I148" s="86">
        <f>'Maßnahmen TM - Typ1'!$I$4</f>
        <v>0</v>
      </c>
      <c r="J148" s="86">
        <f>'Maßnahmen TM - Typ1'!$J$4</f>
        <v>0</v>
      </c>
      <c r="K148">
        <f>'Maßnahmen TM - Typ1'!O155</f>
        <v>0</v>
      </c>
      <c r="L148" s="65">
        <f>'Maßnahmen TM - Typ1'!Q155</f>
        <v>0</v>
      </c>
      <c r="M148" s="65">
        <f>'Maßnahmen TM - Typ1'!R155</f>
        <v>0</v>
      </c>
      <c r="N148" s="65" t="str">
        <f>'Maßnahmen TM - Typ1'!U155</f>
        <v/>
      </c>
      <c r="O148" t="str">
        <f>'Maßnahmen TM - Typ1'!V155</f>
        <v/>
      </c>
      <c r="P148" s="65">
        <f>'Maßnahmen TM - Typ1'!W155</f>
        <v>0</v>
      </c>
    </row>
    <row r="149" spans="2:16" x14ac:dyDescent="0.2">
      <c r="B149">
        <f>'Maßnahmen TM - Typ1'!$E$3</f>
        <v>0</v>
      </c>
      <c r="C149">
        <f>'Maßnahmen TM - Typ1'!$L$3</f>
        <v>0</v>
      </c>
      <c r="D149" t="str">
        <f>'Maßnahmen TM - Typ1'!G156</f>
        <v/>
      </c>
      <c r="E149">
        <f>'Maßnahmen TM - Typ1'!E156</f>
        <v>147</v>
      </c>
      <c r="F149">
        <f>'Maßnahmen TM - Typ1'!H156</f>
        <v>0</v>
      </c>
      <c r="G149" s="84">
        <f>'Maßnahmen TM - Typ1'!$E$4</f>
        <v>0</v>
      </c>
      <c r="H149" s="87">
        <f>'Maßnahmen TM - Typ1'!$H$4</f>
        <v>0</v>
      </c>
      <c r="I149" s="86">
        <f>'Maßnahmen TM - Typ1'!$I$4</f>
        <v>0</v>
      </c>
      <c r="J149" s="86">
        <f>'Maßnahmen TM - Typ1'!$J$4</f>
        <v>0</v>
      </c>
      <c r="K149">
        <f>'Maßnahmen TM - Typ1'!O156</f>
        <v>0</v>
      </c>
      <c r="L149" s="65">
        <f>'Maßnahmen TM - Typ1'!Q156</f>
        <v>0</v>
      </c>
      <c r="M149" s="65">
        <f>'Maßnahmen TM - Typ1'!R156</f>
        <v>0</v>
      </c>
      <c r="N149" s="65" t="str">
        <f>'Maßnahmen TM - Typ1'!U156</f>
        <v/>
      </c>
      <c r="O149" t="str">
        <f>'Maßnahmen TM - Typ1'!V156</f>
        <v/>
      </c>
      <c r="P149" s="65">
        <f>'Maßnahmen TM - Typ1'!W156</f>
        <v>0</v>
      </c>
    </row>
    <row r="150" spans="2:16" x14ac:dyDescent="0.2">
      <c r="B150">
        <f>'Maßnahmen TM - Typ1'!$E$3</f>
        <v>0</v>
      </c>
      <c r="C150">
        <f>'Maßnahmen TM - Typ1'!$L$3</f>
        <v>0</v>
      </c>
      <c r="D150" t="str">
        <f>'Maßnahmen TM - Typ1'!G157</f>
        <v/>
      </c>
      <c r="E150">
        <f>'Maßnahmen TM - Typ1'!E157</f>
        <v>148</v>
      </c>
      <c r="F150">
        <f>'Maßnahmen TM - Typ1'!H157</f>
        <v>0</v>
      </c>
      <c r="G150" s="84">
        <f>'Maßnahmen TM - Typ1'!$E$4</f>
        <v>0</v>
      </c>
      <c r="H150" s="87">
        <f>'Maßnahmen TM - Typ1'!$H$4</f>
        <v>0</v>
      </c>
      <c r="I150" s="86">
        <f>'Maßnahmen TM - Typ1'!$I$4</f>
        <v>0</v>
      </c>
      <c r="J150" s="86">
        <f>'Maßnahmen TM - Typ1'!$J$4</f>
        <v>0</v>
      </c>
      <c r="K150">
        <f>'Maßnahmen TM - Typ1'!O157</f>
        <v>0</v>
      </c>
      <c r="L150" s="65">
        <f>'Maßnahmen TM - Typ1'!Q157</f>
        <v>0</v>
      </c>
      <c r="M150" s="65">
        <f>'Maßnahmen TM - Typ1'!R157</f>
        <v>0</v>
      </c>
      <c r="N150" s="65" t="str">
        <f>'Maßnahmen TM - Typ1'!U157</f>
        <v/>
      </c>
      <c r="O150" t="str">
        <f>'Maßnahmen TM - Typ1'!V157</f>
        <v/>
      </c>
      <c r="P150" s="65">
        <f>'Maßnahmen TM - Typ1'!W157</f>
        <v>0</v>
      </c>
    </row>
    <row r="151" spans="2:16" x14ac:dyDescent="0.2">
      <c r="B151">
        <f>'Maßnahmen TM - Typ1'!$E$3</f>
        <v>0</v>
      </c>
      <c r="C151">
        <f>'Maßnahmen TM - Typ1'!$L$3</f>
        <v>0</v>
      </c>
      <c r="D151" t="str">
        <f>'Maßnahmen TM - Typ1'!G158</f>
        <v/>
      </c>
      <c r="E151">
        <f>'Maßnahmen TM - Typ1'!E158</f>
        <v>149</v>
      </c>
      <c r="F151">
        <f>'Maßnahmen TM - Typ1'!H158</f>
        <v>0</v>
      </c>
      <c r="G151" s="84">
        <f>'Maßnahmen TM - Typ1'!$E$4</f>
        <v>0</v>
      </c>
      <c r="H151" s="87">
        <f>'Maßnahmen TM - Typ1'!$H$4</f>
        <v>0</v>
      </c>
      <c r="I151" s="86">
        <f>'Maßnahmen TM - Typ1'!$I$4</f>
        <v>0</v>
      </c>
      <c r="J151" s="86">
        <f>'Maßnahmen TM - Typ1'!$J$4</f>
        <v>0</v>
      </c>
      <c r="K151">
        <f>'Maßnahmen TM - Typ1'!O158</f>
        <v>0</v>
      </c>
      <c r="L151" s="65">
        <f>'Maßnahmen TM - Typ1'!Q158</f>
        <v>0</v>
      </c>
      <c r="M151" s="65">
        <f>'Maßnahmen TM - Typ1'!R158</f>
        <v>0</v>
      </c>
      <c r="N151" s="65" t="str">
        <f>'Maßnahmen TM - Typ1'!U158</f>
        <v/>
      </c>
      <c r="O151" t="str">
        <f>'Maßnahmen TM - Typ1'!V158</f>
        <v/>
      </c>
      <c r="P151" s="65">
        <f>'Maßnahmen TM - Typ1'!W158</f>
        <v>0</v>
      </c>
    </row>
    <row r="152" spans="2:16" x14ac:dyDescent="0.2">
      <c r="B152">
        <f>'Maßnahmen TM - Typ1'!$E$3</f>
        <v>0</v>
      </c>
      <c r="C152">
        <f>'Maßnahmen TM - Typ1'!$L$3</f>
        <v>0</v>
      </c>
      <c r="D152" t="str">
        <f>'Maßnahmen TM - Typ1'!G159</f>
        <v/>
      </c>
      <c r="E152">
        <f>'Maßnahmen TM - Typ1'!E159</f>
        <v>150</v>
      </c>
      <c r="F152">
        <f>'Maßnahmen TM - Typ1'!H159</f>
        <v>0</v>
      </c>
      <c r="G152" s="84">
        <f>'Maßnahmen TM - Typ1'!$E$4</f>
        <v>0</v>
      </c>
      <c r="H152" s="87">
        <f>'Maßnahmen TM - Typ1'!$H$4</f>
        <v>0</v>
      </c>
      <c r="I152" s="86">
        <f>'Maßnahmen TM - Typ1'!$I$4</f>
        <v>0</v>
      </c>
      <c r="J152" s="86">
        <f>'Maßnahmen TM - Typ1'!$J$4</f>
        <v>0</v>
      </c>
      <c r="K152">
        <f>'Maßnahmen TM - Typ1'!O159</f>
        <v>0</v>
      </c>
      <c r="L152" s="65">
        <f>'Maßnahmen TM - Typ1'!Q159</f>
        <v>0</v>
      </c>
      <c r="M152" s="65">
        <f>'Maßnahmen TM - Typ1'!R159</f>
        <v>0</v>
      </c>
      <c r="N152" s="65" t="str">
        <f>'Maßnahmen TM - Typ1'!U159</f>
        <v/>
      </c>
      <c r="O152" t="str">
        <f>'Maßnahmen TM - Typ1'!V159</f>
        <v/>
      </c>
      <c r="P152" s="65">
        <f>'Maßnahmen TM - Typ1'!W159</f>
        <v>0</v>
      </c>
    </row>
    <row r="153" spans="2:16" x14ac:dyDescent="0.2">
      <c r="B153">
        <f>'Maßnahmen TM - Typ1'!$E$3</f>
        <v>0</v>
      </c>
      <c r="C153">
        <f>'Maßnahmen TM - Typ1'!$L$3</f>
        <v>0</v>
      </c>
      <c r="D153" t="str">
        <f>'Maßnahmen TM - Typ1'!G160</f>
        <v/>
      </c>
      <c r="E153">
        <f>'Maßnahmen TM - Typ1'!E160</f>
        <v>151</v>
      </c>
      <c r="F153">
        <f>'Maßnahmen TM - Typ1'!H160</f>
        <v>0</v>
      </c>
      <c r="G153" s="84">
        <f>'Maßnahmen TM - Typ1'!$E$4</f>
        <v>0</v>
      </c>
      <c r="H153" s="87">
        <f>'Maßnahmen TM - Typ1'!$H$4</f>
        <v>0</v>
      </c>
      <c r="I153" s="86">
        <f>'Maßnahmen TM - Typ1'!$I$4</f>
        <v>0</v>
      </c>
      <c r="J153" s="86">
        <f>'Maßnahmen TM - Typ1'!$J$4</f>
        <v>0</v>
      </c>
      <c r="K153">
        <f>'Maßnahmen TM - Typ1'!O160</f>
        <v>0</v>
      </c>
      <c r="L153" s="65">
        <f>'Maßnahmen TM - Typ1'!Q160</f>
        <v>0</v>
      </c>
      <c r="M153" s="65">
        <f>'Maßnahmen TM - Typ1'!R160</f>
        <v>0</v>
      </c>
      <c r="N153" s="65" t="str">
        <f>'Maßnahmen TM - Typ1'!U160</f>
        <v/>
      </c>
      <c r="O153" t="str">
        <f>'Maßnahmen TM - Typ1'!V160</f>
        <v/>
      </c>
      <c r="P153" s="65">
        <f>'Maßnahmen TM - Typ1'!W160</f>
        <v>0</v>
      </c>
    </row>
    <row r="154" spans="2:16" x14ac:dyDescent="0.2">
      <c r="B154">
        <f>'Maßnahmen TM - Typ1'!$E$3</f>
        <v>0</v>
      </c>
      <c r="C154">
        <f>'Maßnahmen TM - Typ1'!$L$3</f>
        <v>0</v>
      </c>
      <c r="D154" t="str">
        <f>'Maßnahmen TM - Typ1'!G161</f>
        <v/>
      </c>
      <c r="E154">
        <f>'Maßnahmen TM - Typ1'!E161</f>
        <v>152</v>
      </c>
      <c r="F154">
        <f>'Maßnahmen TM - Typ1'!H161</f>
        <v>0</v>
      </c>
      <c r="G154" s="84">
        <f>'Maßnahmen TM - Typ1'!$E$4</f>
        <v>0</v>
      </c>
      <c r="H154" s="87">
        <f>'Maßnahmen TM - Typ1'!$H$4</f>
        <v>0</v>
      </c>
      <c r="I154" s="86">
        <f>'Maßnahmen TM - Typ1'!$I$4</f>
        <v>0</v>
      </c>
      <c r="J154" s="86">
        <f>'Maßnahmen TM - Typ1'!$J$4</f>
        <v>0</v>
      </c>
      <c r="K154">
        <f>'Maßnahmen TM - Typ1'!O161</f>
        <v>0</v>
      </c>
      <c r="L154" s="65">
        <f>'Maßnahmen TM - Typ1'!Q161</f>
        <v>0</v>
      </c>
      <c r="M154" s="65">
        <f>'Maßnahmen TM - Typ1'!R161</f>
        <v>0</v>
      </c>
      <c r="N154" s="65" t="str">
        <f>'Maßnahmen TM - Typ1'!U161</f>
        <v/>
      </c>
      <c r="O154" t="str">
        <f>'Maßnahmen TM - Typ1'!V161</f>
        <v/>
      </c>
      <c r="P154" s="65">
        <f>'Maßnahmen TM - Typ1'!W161</f>
        <v>0</v>
      </c>
    </row>
    <row r="155" spans="2:16" x14ac:dyDescent="0.2">
      <c r="B155">
        <f>'Maßnahmen TM - Typ1'!$E$3</f>
        <v>0</v>
      </c>
      <c r="C155">
        <f>'Maßnahmen TM - Typ1'!$L$3</f>
        <v>0</v>
      </c>
      <c r="D155" t="str">
        <f>'Maßnahmen TM - Typ1'!G162</f>
        <v/>
      </c>
      <c r="E155">
        <f>'Maßnahmen TM - Typ1'!E162</f>
        <v>153</v>
      </c>
      <c r="F155">
        <f>'Maßnahmen TM - Typ1'!H162</f>
        <v>0</v>
      </c>
      <c r="G155" s="84">
        <f>'Maßnahmen TM - Typ1'!$E$4</f>
        <v>0</v>
      </c>
      <c r="H155" s="87">
        <f>'Maßnahmen TM - Typ1'!$H$4</f>
        <v>0</v>
      </c>
      <c r="I155" s="86">
        <f>'Maßnahmen TM - Typ1'!$I$4</f>
        <v>0</v>
      </c>
      <c r="J155" s="86">
        <f>'Maßnahmen TM - Typ1'!$J$4</f>
        <v>0</v>
      </c>
      <c r="K155">
        <f>'Maßnahmen TM - Typ1'!O162</f>
        <v>0</v>
      </c>
      <c r="L155" s="65">
        <f>'Maßnahmen TM - Typ1'!Q162</f>
        <v>0</v>
      </c>
      <c r="M155" s="65">
        <f>'Maßnahmen TM - Typ1'!R162</f>
        <v>0</v>
      </c>
      <c r="N155" s="65" t="str">
        <f>'Maßnahmen TM - Typ1'!U162</f>
        <v/>
      </c>
      <c r="O155" t="str">
        <f>'Maßnahmen TM - Typ1'!V162</f>
        <v/>
      </c>
      <c r="P155" s="65">
        <f>'Maßnahmen TM - Typ1'!W162</f>
        <v>0</v>
      </c>
    </row>
    <row r="156" spans="2:16" x14ac:dyDescent="0.2">
      <c r="B156">
        <f>'Maßnahmen TM - Typ1'!$E$3</f>
        <v>0</v>
      </c>
      <c r="C156">
        <f>'Maßnahmen TM - Typ1'!$L$3</f>
        <v>0</v>
      </c>
      <c r="D156" t="str">
        <f>'Maßnahmen TM - Typ1'!G163</f>
        <v/>
      </c>
      <c r="E156">
        <f>'Maßnahmen TM - Typ1'!E163</f>
        <v>154</v>
      </c>
      <c r="F156">
        <f>'Maßnahmen TM - Typ1'!H163</f>
        <v>0</v>
      </c>
      <c r="G156" s="84">
        <f>'Maßnahmen TM - Typ1'!$E$4</f>
        <v>0</v>
      </c>
      <c r="H156" s="87">
        <f>'Maßnahmen TM - Typ1'!$H$4</f>
        <v>0</v>
      </c>
      <c r="I156" s="86">
        <f>'Maßnahmen TM - Typ1'!$I$4</f>
        <v>0</v>
      </c>
      <c r="J156" s="86">
        <f>'Maßnahmen TM - Typ1'!$J$4</f>
        <v>0</v>
      </c>
      <c r="K156">
        <f>'Maßnahmen TM - Typ1'!O163</f>
        <v>0</v>
      </c>
      <c r="L156" s="65">
        <f>'Maßnahmen TM - Typ1'!Q163</f>
        <v>0</v>
      </c>
      <c r="M156" s="65">
        <f>'Maßnahmen TM - Typ1'!R163</f>
        <v>0</v>
      </c>
      <c r="N156" s="65" t="str">
        <f>'Maßnahmen TM - Typ1'!U163</f>
        <v/>
      </c>
      <c r="O156" t="str">
        <f>'Maßnahmen TM - Typ1'!V163</f>
        <v/>
      </c>
      <c r="P156" s="65">
        <f>'Maßnahmen TM - Typ1'!W163</f>
        <v>0</v>
      </c>
    </row>
    <row r="157" spans="2:16" x14ac:dyDescent="0.2">
      <c r="B157">
        <f>'Maßnahmen TM - Typ1'!$E$3</f>
        <v>0</v>
      </c>
      <c r="C157">
        <f>'Maßnahmen TM - Typ1'!$L$3</f>
        <v>0</v>
      </c>
      <c r="D157" t="str">
        <f>'Maßnahmen TM - Typ1'!G164</f>
        <v/>
      </c>
      <c r="E157">
        <f>'Maßnahmen TM - Typ1'!E164</f>
        <v>155</v>
      </c>
      <c r="F157">
        <f>'Maßnahmen TM - Typ1'!H164</f>
        <v>0</v>
      </c>
      <c r="G157" s="84">
        <f>'Maßnahmen TM - Typ1'!$E$4</f>
        <v>0</v>
      </c>
      <c r="H157" s="87">
        <f>'Maßnahmen TM - Typ1'!$H$4</f>
        <v>0</v>
      </c>
      <c r="I157" s="86">
        <f>'Maßnahmen TM - Typ1'!$I$4</f>
        <v>0</v>
      </c>
      <c r="J157" s="86">
        <f>'Maßnahmen TM - Typ1'!$J$4</f>
        <v>0</v>
      </c>
      <c r="K157">
        <f>'Maßnahmen TM - Typ1'!O164</f>
        <v>0</v>
      </c>
      <c r="L157" s="65">
        <f>'Maßnahmen TM - Typ1'!Q164</f>
        <v>0</v>
      </c>
      <c r="M157" s="65">
        <f>'Maßnahmen TM - Typ1'!R164</f>
        <v>0</v>
      </c>
      <c r="N157" s="65" t="str">
        <f>'Maßnahmen TM - Typ1'!U164</f>
        <v/>
      </c>
      <c r="O157" t="str">
        <f>'Maßnahmen TM - Typ1'!V164</f>
        <v/>
      </c>
      <c r="P157" s="65">
        <f>'Maßnahmen TM - Typ1'!W164</f>
        <v>0</v>
      </c>
    </row>
    <row r="158" spans="2:16" x14ac:dyDescent="0.2">
      <c r="B158">
        <f>'Maßnahmen TM - Typ1'!$E$3</f>
        <v>0</v>
      </c>
      <c r="C158">
        <f>'Maßnahmen TM - Typ1'!$L$3</f>
        <v>0</v>
      </c>
      <c r="D158" t="str">
        <f>'Maßnahmen TM - Typ1'!G165</f>
        <v/>
      </c>
      <c r="E158">
        <f>'Maßnahmen TM - Typ1'!E165</f>
        <v>156</v>
      </c>
      <c r="F158">
        <f>'Maßnahmen TM - Typ1'!H165</f>
        <v>0</v>
      </c>
      <c r="G158" s="84">
        <f>'Maßnahmen TM - Typ1'!$E$4</f>
        <v>0</v>
      </c>
      <c r="H158" s="87">
        <f>'Maßnahmen TM - Typ1'!$H$4</f>
        <v>0</v>
      </c>
      <c r="I158" s="86">
        <f>'Maßnahmen TM - Typ1'!$I$4</f>
        <v>0</v>
      </c>
      <c r="J158" s="86">
        <f>'Maßnahmen TM - Typ1'!$J$4</f>
        <v>0</v>
      </c>
      <c r="K158">
        <f>'Maßnahmen TM - Typ1'!O165</f>
        <v>0</v>
      </c>
      <c r="L158" s="65">
        <f>'Maßnahmen TM - Typ1'!Q165</f>
        <v>0</v>
      </c>
      <c r="M158" s="65">
        <f>'Maßnahmen TM - Typ1'!R165</f>
        <v>0</v>
      </c>
      <c r="N158" s="65" t="str">
        <f>'Maßnahmen TM - Typ1'!U165</f>
        <v/>
      </c>
      <c r="O158" t="str">
        <f>'Maßnahmen TM - Typ1'!V165</f>
        <v/>
      </c>
      <c r="P158" s="65">
        <f>'Maßnahmen TM - Typ1'!W165</f>
        <v>0</v>
      </c>
    </row>
    <row r="159" spans="2:16" x14ac:dyDescent="0.2">
      <c r="B159">
        <f>'Maßnahmen TM - Typ1'!$E$3</f>
        <v>0</v>
      </c>
      <c r="C159">
        <f>'Maßnahmen TM - Typ1'!$L$3</f>
        <v>0</v>
      </c>
      <c r="D159" t="str">
        <f>'Maßnahmen TM - Typ1'!G166</f>
        <v/>
      </c>
      <c r="E159">
        <f>'Maßnahmen TM - Typ1'!E166</f>
        <v>157</v>
      </c>
      <c r="F159">
        <f>'Maßnahmen TM - Typ1'!H166</f>
        <v>0</v>
      </c>
      <c r="G159" s="84">
        <f>'Maßnahmen TM - Typ1'!$E$4</f>
        <v>0</v>
      </c>
      <c r="H159" s="87">
        <f>'Maßnahmen TM - Typ1'!$H$4</f>
        <v>0</v>
      </c>
      <c r="I159" s="86">
        <f>'Maßnahmen TM - Typ1'!$I$4</f>
        <v>0</v>
      </c>
      <c r="J159" s="86">
        <f>'Maßnahmen TM - Typ1'!$J$4</f>
        <v>0</v>
      </c>
      <c r="K159">
        <f>'Maßnahmen TM - Typ1'!O166</f>
        <v>0</v>
      </c>
      <c r="L159" s="65">
        <f>'Maßnahmen TM - Typ1'!Q166</f>
        <v>0</v>
      </c>
      <c r="M159" s="65">
        <f>'Maßnahmen TM - Typ1'!R166</f>
        <v>0</v>
      </c>
      <c r="N159" s="65" t="str">
        <f>'Maßnahmen TM - Typ1'!U166</f>
        <v/>
      </c>
      <c r="O159" t="str">
        <f>'Maßnahmen TM - Typ1'!V166</f>
        <v/>
      </c>
      <c r="P159" s="65">
        <f>'Maßnahmen TM - Typ1'!W166</f>
        <v>0</v>
      </c>
    </row>
    <row r="160" spans="2:16" x14ac:dyDescent="0.2">
      <c r="B160">
        <f>'Maßnahmen TM - Typ1'!$E$3</f>
        <v>0</v>
      </c>
      <c r="C160">
        <f>'Maßnahmen TM - Typ1'!$L$3</f>
        <v>0</v>
      </c>
      <c r="D160" t="str">
        <f>'Maßnahmen TM - Typ1'!G167</f>
        <v/>
      </c>
      <c r="E160">
        <f>'Maßnahmen TM - Typ1'!E167</f>
        <v>158</v>
      </c>
      <c r="F160">
        <f>'Maßnahmen TM - Typ1'!H167</f>
        <v>0</v>
      </c>
      <c r="G160" s="84">
        <f>'Maßnahmen TM - Typ1'!$E$4</f>
        <v>0</v>
      </c>
      <c r="H160" s="87">
        <f>'Maßnahmen TM - Typ1'!$H$4</f>
        <v>0</v>
      </c>
      <c r="I160" s="86">
        <f>'Maßnahmen TM - Typ1'!$I$4</f>
        <v>0</v>
      </c>
      <c r="J160" s="86">
        <f>'Maßnahmen TM - Typ1'!$J$4</f>
        <v>0</v>
      </c>
      <c r="K160">
        <f>'Maßnahmen TM - Typ1'!O167</f>
        <v>0</v>
      </c>
      <c r="L160" s="65">
        <f>'Maßnahmen TM - Typ1'!Q167</f>
        <v>0</v>
      </c>
      <c r="M160" s="65">
        <f>'Maßnahmen TM - Typ1'!R167</f>
        <v>0</v>
      </c>
      <c r="N160" s="65" t="str">
        <f>'Maßnahmen TM - Typ1'!U167</f>
        <v/>
      </c>
      <c r="O160" t="str">
        <f>'Maßnahmen TM - Typ1'!V167</f>
        <v/>
      </c>
      <c r="P160" s="65">
        <f>'Maßnahmen TM - Typ1'!W167</f>
        <v>0</v>
      </c>
    </row>
    <row r="161" spans="2:16" x14ac:dyDescent="0.2">
      <c r="B161">
        <f>'Maßnahmen TM - Typ1'!$E$3</f>
        <v>0</v>
      </c>
      <c r="C161">
        <f>'Maßnahmen TM - Typ1'!$L$3</f>
        <v>0</v>
      </c>
      <c r="D161" t="str">
        <f>'Maßnahmen TM - Typ1'!G168</f>
        <v/>
      </c>
      <c r="E161">
        <f>'Maßnahmen TM - Typ1'!E168</f>
        <v>159</v>
      </c>
      <c r="F161">
        <f>'Maßnahmen TM - Typ1'!H168</f>
        <v>0</v>
      </c>
      <c r="G161" s="84">
        <f>'Maßnahmen TM - Typ1'!$E$4</f>
        <v>0</v>
      </c>
      <c r="H161" s="87">
        <f>'Maßnahmen TM - Typ1'!$H$4</f>
        <v>0</v>
      </c>
      <c r="I161" s="86">
        <f>'Maßnahmen TM - Typ1'!$I$4</f>
        <v>0</v>
      </c>
      <c r="J161" s="86">
        <f>'Maßnahmen TM - Typ1'!$J$4</f>
        <v>0</v>
      </c>
      <c r="K161">
        <f>'Maßnahmen TM - Typ1'!O168</f>
        <v>0</v>
      </c>
      <c r="L161" s="65">
        <f>'Maßnahmen TM - Typ1'!Q168</f>
        <v>0</v>
      </c>
      <c r="M161" s="65">
        <f>'Maßnahmen TM - Typ1'!R168</f>
        <v>0</v>
      </c>
      <c r="N161" s="65" t="str">
        <f>'Maßnahmen TM - Typ1'!U168</f>
        <v/>
      </c>
      <c r="O161" t="str">
        <f>'Maßnahmen TM - Typ1'!V168</f>
        <v/>
      </c>
      <c r="P161" s="65">
        <f>'Maßnahmen TM - Typ1'!W168</f>
        <v>0</v>
      </c>
    </row>
    <row r="162" spans="2:16" x14ac:dyDescent="0.2">
      <c r="B162">
        <f>'Maßnahmen TM - Typ1'!$E$3</f>
        <v>0</v>
      </c>
      <c r="C162">
        <f>'Maßnahmen TM - Typ1'!$L$3</f>
        <v>0</v>
      </c>
      <c r="D162" t="str">
        <f>'Maßnahmen TM - Typ1'!G169</f>
        <v/>
      </c>
      <c r="E162">
        <f>'Maßnahmen TM - Typ1'!E169</f>
        <v>160</v>
      </c>
      <c r="F162">
        <f>'Maßnahmen TM - Typ1'!H169</f>
        <v>0</v>
      </c>
      <c r="G162" s="84">
        <f>'Maßnahmen TM - Typ1'!$E$4</f>
        <v>0</v>
      </c>
      <c r="H162" s="87">
        <f>'Maßnahmen TM - Typ1'!$H$4</f>
        <v>0</v>
      </c>
      <c r="I162" s="86">
        <f>'Maßnahmen TM - Typ1'!$I$4</f>
        <v>0</v>
      </c>
      <c r="J162" s="86">
        <f>'Maßnahmen TM - Typ1'!$J$4</f>
        <v>0</v>
      </c>
      <c r="K162">
        <f>'Maßnahmen TM - Typ1'!O169</f>
        <v>0</v>
      </c>
      <c r="L162" s="65">
        <f>'Maßnahmen TM - Typ1'!Q169</f>
        <v>0</v>
      </c>
      <c r="M162" s="65">
        <f>'Maßnahmen TM - Typ1'!R169</f>
        <v>0</v>
      </c>
      <c r="N162" s="65" t="str">
        <f>'Maßnahmen TM - Typ1'!U169</f>
        <v/>
      </c>
      <c r="O162" t="str">
        <f>'Maßnahmen TM - Typ1'!V169</f>
        <v/>
      </c>
      <c r="P162" s="65">
        <f>'Maßnahmen TM - Typ1'!W169</f>
        <v>0</v>
      </c>
    </row>
    <row r="163" spans="2:16" x14ac:dyDescent="0.2">
      <c r="B163">
        <f>'Maßnahmen TM - Typ1'!$E$3</f>
        <v>0</v>
      </c>
      <c r="C163">
        <f>'Maßnahmen TM - Typ1'!$L$3</f>
        <v>0</v>
      </c>
      <c r="D163" t="str">
        <f>'Maßnahmen TM - Typ1'!G170</f>
        <v/>
      </c>
      <c r="E163">
        <f>'Maßnahmen TM - Typ1'!E170</f>
        <v>161</v>
      </c>
      <c r="F163">
        <f>'Maßnahmen TM - Typ1'!H170</f>
        <v>0</v>
      </c>
      <c r="G163" s="84">
        <f>'Maßnahmen TM - Typ1'!$E$4</f>
        <v>0</v>
      </c>
      <c r="H163" s="87">
        <f>'Maßnahmen TM - Typ1'!$H$4</f>
        <v>0</v>
      </c>
      <c r="I163" s="86">
        <f>'Maßnahmen TM - Typ1'!$I$4</f>
        <v>0</v>
      </c>
      <c r="J163" s="86">
        <f>'Maßnahmen TM - Typ1'!$J$4</f>
        <v>0</v>
      </c>
      <c r="K163">
        <f>'Maßnahmen TM - Typ1'!O170</f>
        <v>0</v>
      </c>
      <c r="L163" s="65">
        <f>'Maßnahmen TM - Typ1'!Q170</f>
        <v>0</v>
      </c>
      <c r="M163" s="65">
        <f>'Maßnahmen TM - Typ1'!R170</f>
        <v>0</v>
      </c>
      <c r="N163" s="65" t="str">
        <f>'Maßnahmen TM - Typ1'!U170</f>
        <v/>
      </c>
      <c r="O163" t="str">
        <f>'Maßnahmen TM - Typ1'!V170</f>
        <v/>
      </c>
      <c r="P163" s="65">
        <f>'Maßnahmen TM - Typ1'!W170</f>
        <v>0</v>
      </c>
    </row>
    <row r="164" spans="2:16" x14ac:dyDescent="0.2">
      <c r="B164">
        <f>'Maßnahmen TM - Typ1'!$E$3</f>
        <v>0</v>
      </c>
      <c r="C164">
        <f>'Maßnahmen TM - Typ1'!$L$3</f>
        <v>0</v>
      </c>
      <c r="D164" t="str">
        <f>'Maßnahmen TM - Typ1'!G171</f>
        <v/>
      </c>
      <c r="E164">
        <f>'Maßnahmen TM - Typ1'!E171</f>
        <v>162</v>
      </c>
      <c r="F164">
        <f>'Maßnahmen TM - Typ1'!H171</f>
        <v>0</v>
      </c>
      <c r="G164" s="84">
        <f>'Maßnahmen TM - Typ1'!$E$4</f>
        <v>0</v>
      </c>
      <c r="H164" s="87">
        <f>'Maßnahmen TM - Typ1'!$H$4</f>
        <v>0</v>
      </c>
      <c r="I164" s="86">
        <f>'Maßnahmen TM - Typ1'!$I$4</f>
        <v>0</v>
      </c>
      <c r="J164" s="86">
        <f>'Maßnahmen TM - Typ1'!$J$4</f>
        <v>0</v>
      </c>
      <c r="K164">
        <f>'Maßnahmen TM - Typ1'!O171</f>
        <v>0</v>
      </c>
      <c r="L164" s="65">
        <f>'Maßnahmen TM - Typ1'!Q171</f>
        <v>0</v>
      </c>
      <c r="M164" s="65">
        <f>'Maßnahmen TM - Typ1'!R171</f>
        <v>0</v>
      </c>
      <c r="N164" s="65" t="str">
        <f>'Maßnahmen TM - Typ1'!U171</f>
        <v/>
      </c>
      <c r="O164" t="str">
        <f>'Maßnahmen TM - Typ1'!V171</f>
        <v/>
      </c>
      <c r="P164" s="65">
        <f>'Maßnahmen TM - Typ1'!W171</f>
        <v>0</v>
      </c>
    </row>
    <row r="165" spans="2:16" x14ac:dyDescent="0.2">
      <c r="B165">
        <f>'Maßnahmen TM - Typ1'!$E$3</f>
        <v>0</v>
      </c>
      <c r="C165">
        <f>'Maßnahmen TM - Typ1'!$L$3</f>
        <v>0</v>
      </c>
      <c r="D165" t="str">
        <f>'Maßnahmen TM - Typ1'!G172</f>
        <v/>
      </c>
      <c r="E165">
        <f>'Maßnahmen TM - Typ1'!E172</f>
        <v>163</v>
      </c>
      <c r="F165">
        <f>'Maßnahmen TM - Typ1'!H172</f>
        <v>0</v>
      </c>
      <c r="G165" s="84">
        <f>'Maßnahmen TM - Typ1'!$E$4</f>
        <v>0</v>
      </c>
      <c r="H165" s="87">
        <f>'Maßnahmen TM - Typ1'!$H$4</f>
        <v>0</v>
      </c>
      <c r="I165" s="86">
        <f>'Maßnahmen TM - Typ1'!$I$4</f>
        <v>0</v>
      </c>
      <c r="J165" s="86">
        <f>'Maßnahmen TM - Typ1'!$J$4</f>
        <v>0</v>
      </c>
      <c r="K165">
        <f>'Maßnahmen TM - Typ1'!O172</f>
        <v>0</v>
      </c>
      <c r="L165" s="65">
        <f>'Maßnahmen TM - Typ1'!Q172</f>
        <v>0</v>
      </c>
      <c r="M165" s="65">
        <f>'Maßnahmen TM - Typ1'!R172</f>
        <v>0</v>
      </c>
      <c r="N165" s="65" t="str">
        <f>'Maßnahmen TM - Typ1'!U172</f>
        <v/>
      </c>
      <c r="O165" t="str">
        <f>'Maßnahmen TM - Typ1'!V172</f>
        <v/>
      </c>
      <c r="P165" s="65">
        <f>'Maßnahmen TM - Typ1'!W172</f>
        <v>0</v>
      </c>
    </row>
    <row r="166" spans="2:16" x14ac:dyDescent="0.2">
      <c r="B166">
        <f>'Maßnahmen TM - Typ1'!$E$3</f>
        <v>0</v>
      </c>
      <c r="C166">
        <f>'Maßnahmen TM - Typ1'!$L$3</f>
        <v>0</v>
      </c>
      <c r="D166" t="str">
        <f>'Maßnahmen TM - Typ1'!G173</f>
        <v/>
      </c>
      <c r="E166">
        <f>'Maßnahmen TM - Typ1'!E173</f>
        <v>164</v>
      </c>
      <c r="F166">
        <f>'Maßnahmen TM - Typ1'!H173</f>
        <v>0</v>
      </c>
      <c r="G166" s="84">
        <f>'Maßnahmen TM - Typ1'!$E$4</f>
        <v>0</v>
      </c>
      <c r="H166" s="87">
        <f>'Maßnahmen TM - Typ1'!$H$4</f>
        <v>0</v>
      </c>
      <c r="I166" s="86">
        <f>'Maßnahmen TM - Typ1'!$I$4</f>
        <v>0</v>
      </c>
      <c r="J166" s="86">
        <f>'Maßnahmen TM - Typ1'!$J$4</f>
        <v>0</v>
      </c>
      <c r="K166">
        <f>'Maßnahmen TM - Typ1'!O173</f>
        <v>0</v>
      </c>
      <c r="L166" s="65">
        <f>'Maßnahmen TM - Typ1'!Q173</f>
        <v>0</v>
      </c>
      <c r="M166" s="65">
        <f>'Maßnahmen TM - Typ1'!R173</f>
        <v>0</v>
      </c>
      <c r="N166" s="65" t="str">
        <f>'Maßnahmen TM - Typ1'!U173</f>
        <v/>
      </c>
      <c r="O166" t="str">
        <f>'Maßnahmen TM - Typ1'!V173</f>
        <v/>
      </c>
      <c r="P166" s="65">
        <f>'Maßnahmen TM - Typ1'!W173</f>
        <v>0</v>
      </c>
    </row>
    <row r="167" spans="2:16" x14ac:dyDescent="0.2">
      <c r="B167">
        <f>'Maßnahmen TM - Typ1'!$E$3</f>
        <v>0</v>
      </c>
      <c r="C167">
        <f>'Maßnahmen TM - Typ1'!$L$3</f>
        <v>0</v>
      </c>
      <c r="D167" t="str">
        <f>'Maßnahmen TM - Typ1'!G174</f>
        <v/>
      </c>
      <c r="E167">
        <f>'Maßnahmen TM - Typ1'!E174</f>
        <v>165</v>
      </c>
      <c r="F167">
        <f>'Maßnahmen TM - Typ1'!H174</f>
        <v>0</v>
      </c>
      <c r="G167" s="84">
        <f>'Maßnahmen TM - Typ1'!$E$4</f>
        <v>0</v>
      </c>
      <c r="H167" s="87">
        <f>'Maßnahmen TM - Typ1'!$H$4</f>
        <v>0</v>
      </c>
      <c r="I167" s="86">
        <f>'Maßnahmen TM - Typ1'!$I$4</f>
        <v>0</v>
      </c>
      <c r="J167" s="86">
        <f>'Maßnahmen TM - Typ1'!$J$4</f>
        <v>0</v>
      </c>
      <c r="K167">
        <f>'Maßnahmen TM - Typ1'!O174</f>
        <v>0</v>
      </c>
      <c r="L167" s="65">
        <f>'Maßnahmen TM - Typ1'!Q174</f>
        <v>0</v>
      </c>
      <c r="M167" s="65">
        <f>'Maßnahmen TM - Typ1'!R174</f>
        <v>0</v>
      </c>
      <c r="N167" s="65" t="str">
        <f>'Maßnahmen TM - Typ1'!U174</f>
        <v/>
      </c>
      <c r="O167" t="str">
        <f>'Maßnahmen TM - Typ1'!V174</f>
        <v/>
      </c>
      <c r="P167" s="65">
        <f>'Maßnahmen TM - Typ1'!W174</f>
        <v>0</v>
      </c>
    </row>
    <row r="168" spans="2:16" x14ac:dyDescent="0.2">
      <c r="B168">
        <f>'Maßnahmen TM - Typ1'!$E$3</f>
        <v>0</v>
      </c>
      <c r="C168">
        <f>'Maßnahmen TM - Typ1'!$L$3</f>
        <v>0</v>
      </c>
      <c r="D168" t="str">
        <f>'Maßnahmen TM - Typ1'!G175</f>
        <v/>
      </c>
      <c r="E168">
        <f>'Maßnahmen TM - Typ1'!E175</f>
        <v>166</v>
      </c>
      <c r="F168">
        <f>'Maßnahmen TM - Typ1'!H175</f>
        <v>0</v>
      </c>
      <c r="G168" s="84">
        <f>'Maßnahmen TM - Typ1'!$E$4</f>
        <v>0</v>
      </c>
      <c r="H168" s="87">
        <f>'Maßnahmen TM - Typ1'!$H$4</f>
        <v>0</v>
      </c>
      <c r="I168" s="86">
        <f>'Maßnahmen TM - Typ1'!$I$4</f>
        <v>0</v>
      </c>
      <c r="J168" s="86">
        <f>'Maßnahmen TM - Typ1'!$J$4</f>
        <v>0</v>
      </c>
      <c r="K168">
        <f>'Maßnahmen TM - Typ1'!O175</f>
        <v>0</v>
      </c>
      <c r="L168" s="65">
        <f>'Maßnahmen TM - Typ1'!Q175</f>
        <v>0</v>
      </c>
      <c r="M168" s="65">
        <f>'Maßnahmen TM - Typ1'!R175</f>
        <v>0</v>
      </c>
      <c r="N168" s="65" t="str">
        <f>'Maßnahmen TM - Typ1'!U175</f>
        <v/>
      </c>
      <c r="O168" t="str">
        <f>'Maßnahmen TM - Typ1'!V175</f>
        <v/>
      </c>
      <c r="P168" s="65">
        <f>'Maßnahmen TM - Typ1'!W175</f>
        <v>0</v>
      </c>
    </row>
    <row r="169" spans="2:16" x14ac:dyDescent="0.2">
      <c r="B169">
        <f>'Maßnahmen TM - Typ1'!$E$3</f>
        <v>0</v>
      </c>
      <c r="C169">
        <f>'Maßnahmen TM - Typ1'!$L$3</f>
        <v>0</v>
      </c>
      <c r="D169" t="str">
        <f>'Maßnahmen TM - Typ1'!G176</f>
        <v/>
      </c>
      <c r="E169">
        <f>'Maßnahmen TM - Typ1'!E176</f>
        <v>167</v>
      </c>
      <c r="F169">
        <f>'Maßnahmen TM - Typ1'!H176</f>
        <v>0</v>
      </c>
      <c r="G169" s="84">
        <f>'Maßnahmen TM - Typ1'!$E$4</f>
        <v>0</v>
      </c>
      <c r="H169" s="87">
        <f>'Maßnahmen TM - Typ1'!$H$4</f>
        <v>0</v>
      </c>
      <c r="I169" s="86">
        <f>'Maßnahmen TM - Typ1'!$I$4</f>
        <v>0</v>
      </c>
      <c r="J169" s="86">
        <f>'Maßnahmen TM - Typ1'!$J$4</f>
        <v>0</v>
      </c>
      <c r="K169">
        <f>'Maßnahmen TM - Typ1'!O176</f>
        <v>0</v>
      </c>
      <c r="L169" s="65">
        <f>'Maßnahmen TM - Typ1'!Q176</f>
        <v>0</v>
      </c>
      <c r="M169" s="65">
        <f>'Maßnahmen TM - Typ1'!R176</f>
        <v>0</v>
      </c>
      <c r="N169" s="65" t="str">
        <f>'Maßnahmen TM - Typ1'!U176</f>
        <v/>
      </c>
      <c r="O169" t="str">
        <f>'Maßnahmen TM - Typ1'!V176</f>
        <v/>
      </c>
      <c r="P169" s="65">
        <f>'Maßnahmen TM - Typ1'!W176</f>
        <v>0</v>
      </c>
    </row>
    <row r="170" spans="2:16" x14ac:dyDescent="0.2">
      <c r="B170">
        <f>'Maßnahmen TM - Typ1'!$E$3</f>
        <v>0</v>
      </c>
      <c r="C170">
        <f>'Maßnahmen TM - Typ1'!$L$3</f>
        <v>0</v>
      </c>
      <c r="D170" t="str">
        <f>'Maßnahmen TM - Typ1'!G177</f>
        <v/>
      </c>
      <c r="E170">
        <f>'Maßnahmen TM - Typ1'!E177</f>
        <v>168</v>
      </c>
      <c r="F170">
        <f>'Maßnahmen TM - Typ1'!H177</f>
        <v>0</v>
      </c>
      <c r="G170" s="84">
        <f>'Maßnahmen TM - Typ1'!$E$4</f>
        <v>0</v>
      </c>
      <c r="H170" s="87">
        <f>'Maßnahmen TM - Typ1'!$H$4</f>
        <v>0</v>
      </c>
      <c r="I170" s="86">
        <f>'Maßnahmen TM - Typ1'!$I$4</f>
        <v>0</v>
      </c>
      <c r="J170" s="86">
        <f>'Maßnahmen TM - Typ1'!$J$4</f>
        <v>0</v>
      </c>
      <c r="K170">
        <f>'Maßnahmen TM - Typ1'!O177</f>
        <v>0</v>
      </c>
      <c r="L170" s="65">
        <f>'Maßnahmen TM - Typ1'!Q177</f>
        <v>0</v>
      </c>
      <c r="M170" s="65">
        <f>'Maßnahmen TM - Typ1'!R177</f>
        <v>0</v>
      </c>
      <c r="N170" s="65" t="str">
        <f>'Maßnahmen TM - Typ1'!U177</f>
        <v/>
      </c>
      <c r="O170" t="str">
        <f>'Maßnahmen TM - Typ1'!V177</f>
        <v/>
      </c>
      <c r="P170" s="65">
        <f>'Maßnahmen TM - Typ1'!W177</f>
        <v>0</v>
      </c>
    </row>
    <row r="171" spans="2:16" x14ac:dyDescent="0.2">
      <c r="B171">
        <f>'Maßnahmen TM - Typ1'!$E$3</f>
        <v>0</v>
      </c>
      <c r="C171">
        <f>'Maßnahmen TM - Typ1'!$L$3</f>
        <v>0</v>
      </c>
      <c r="D171" t="str">
        <f>'Maßnahmen TM - Typ1'!G178</f>
        <v/>
      </c>
      <c r="E171">
        <f>'Maßnahmen TM - Typ1'!E178</f>
        <v>169</v>
      </c>
      <c r="F171">
        <f>'Maßnahmen TM - Typ1'!H178</f>
        <v>0</v>
      </c>
      <c r="G171" s="84">
        <f>'Maßnahmen TM - Typ1'!$E$4</f>
        <v>0</v>
      </c>
      <c r="H171" s="87">
        <f>'Maßnahmen TM - Typ1'!$H$4</f>
        <v>0</v>
      </c>
      <c r="I171" s="86">
        <f>'Maßnahmen TM - Typ1'!$I$4</f>
        <v>0</v>
      </c>
      <c r="J171" s="86">
        <f>'Maßnahmen TM - Typ1'!$J$4</f>
        <v>0</v>
      </c>
      <c r="K171">
        <f>'Maßnahmen TM - Typ1'!O178</f>
        <v>0</v>
      </c>
      <c r="L171" s="65">
        <f>'Maßnahmen TM - Typ1'!Q178</f>
        <v>0</v>
      </c>
      <c r="M171" s="65">
        <f>'Maßnahmen TM - Typ1'!R178</f>
        <v>0</v>
      </c>
      <c r="N171" s="65" t="str">
        <f>'Maßnahmen TM - Typ1'!U178</f>
        <v/>
      </c>
      <c r="O171" t="str">
        <f>'Maßnahmen TM - Typ1'!V178</f>
        <v/>
      </c>
      <c r="P171" s="65">
        <f>'Maßnahmen TM - Typ1'!W178</f>
        <v>0</v>
      </c>
    </row>
    <row r="172" spans="2:16" x14ac:dyDescent="0.2">
      <c r="B172">
        <f>'Maßnahmen TM - Typ1'!$E$3</f>
        <v>0</v>
      </c>
      <c r="C172">
        <f>'Maßnahmen TM - Typ1'!$L$3</f>
        <v>0</v>
      </c>
      <c r="D172" t="str">
        <f>'Maßnahmen TM - Typ1'!G179</f>
        <v/>
      </c>
      <c r="E172">
        <f>'Maßnahmen TM - Typ1'!E179</f>
        <v>170</v>
      </c>
      <c r="F172">
        <f>'Maßnahmen TM - Typ1'!H179</f>
        <v>0</v>
      </c>
      <c r="G172" s="84">
        <f>'Maßnahmen TM - Typ1'!$E$4</f>
        <v>0</v>
      </c>
      <c r="H172" s="87">
        <f>'Maßnahmen TM - Typ1'!$H$4</f>
        <v>0</v>
      </c>
      <c r="I172" s="86">
        <f>'Maßnahmen TM - Typ1'!$I$4</f>
        <v>0</v>
      </c>
      <c r="J172" s="86">
        <f>'Maßnahmen TM - Typ1'!$J$4</f>
        <v>0</v>
      </c>
      <c r="K172">
        <f>'Maßnahmen TM - Typ1'!O179</f>
        <v>0</v>
      </c>
      <c r="L172" s="65">
        <f>'Maßnahmen TM - Typ1'!Q179</f>
        <v>0</v>
      </c>
      <c r="M172" s="65">
        <f>'Maßnahmen TM - Typ1'!R179</f>
        <v>0</v>
      </c>
      <c r="N172" s="65" t="str">
        <f>'Maßnahmen TM - Typ1'!U179</f>
        <v/>
      </c>
      <c r="O172" t="str">
        <f>'Maßnahmen TM - Typ1'!V179</f>
        <v/>
      </c>
      <c r="P172" s="65">
        <f>'Maßnahmen TM - Typ1'!W179</f>
        <v>0</v>
      </c>
    </row>
    <row r="173" spans="2:16" x14ac:dyDescent="0.2">
      <c r="B173">
        <f>'Maßnahmen TM - Typ1'!$E$3</f>
        <v>0</v>
      </c>
      <c r="C173">
        <f>'Maßnahmen TM - Typ1'!$L$3</f>
        <v>0</v>
      </c>
      <c r="D173" t="str">
        <f>'Maßnahmen TM - Typ1'!G180</f>
        <v/>
      </c>
      <c r="E173">
        <f>'Maßnahmen TM - Typ1'!E180</f>
        <v>171</v>
      </c>
      <c r="F173">
        <f>'Maßnahmen TM - Typ1'!H180</f>
        <v>0</v>
      </c>
      <c r="G173" s="84">
        <f>'Maßnahmen TM - Typ1'!$E$4</f>
        <v>0</v>
      </c>
      <c r="H173" s="87">
        <f>'Maßnahmen TM - Typ1'!$H$4</f>
        <v>0</v>
      </c>
      <c r="I173" s="86">
        <f>'Maßnahmen TM - Typ1'!$I$4</f>
        <v>0</v>
      </c>
      <c r="J173" s="86">
        <f>'Maßnahmen TM - Typ1'!$J$4</f>
        <v>0</v>
      </c>
      <c r="K173">
        <f>'Maßnahmen TM - Typ1'!O180</f>
        <v>0</v>
      </c>
      <c r="L173" s="65">
        <f>'Maßnahmen TM - Typ1'!Q180</f>
        <v>0</v>
      </c>
      <c r="M173" s="65">
        <f>'Maßnahmen TM - Typ1'!R180</f>
        <v>0</v>
      </c>
      <c r="N173" s="65" t="str">
        <f>'Maßnahmen TM - Typ1'!U180</f>
        <v/>
      </c>
      <c r="O173" t="str">
        <f>'Maßnahmen TM - Typ1'!V180</f>
        <v/>
      </c>
      <c r="P173" s="65">
        <f>'Maßnahmen TM - Typ1'!W180</f>
        <v>0</v>
      </c>
    </row>
    <row r="174" spans="2:16" x14ac:dyDescent="0.2">
      <c r="B174">
        <f>'Maßnahmen TM - Typ1'!$E$3</f>
        <v>0</v>
      </c>
      <c r="C174">
        <f>'Maßnahmen TM - Typ1'!$L$3</f>
        <v>0</v>
      </c>
      <c r="D174" t="str">
        <f>'Maßnahmen TM - Typ1'!G181</f>
        <v/>
      </c>
      <c r="E174">
        <f>'Maßnahmen TM - Typ1'!E181</f>
        <v>172</v>
      </c>
      <c r="F174">
        <f>'Maßnahmen TM - Typ1'!H181</f>
        <v>0</v>
      </c>
      <c r="G174" s="84">
        <f>'Maßnahmen TM - Typ1'!$E$4</f>
        <v>0</v>
      </c>
      <c r="H174" s="87">
        <f>'Maßnahmen TM - Typ1'!$H$4</f>
        <v>0</v>
      </c>
      <c r="I174" s="86">
        <f>'Maßnahmen TM - Typ1'!$I$4</f>
        <v>0</v>
      </c>
      <c r="J174" s="86">
        <f>'Maßnahmen TM - Typ1'!$J$4</f>
        <v>0</v>
      </c>
      <c r="K174">
        <f>'Maßnahmen TM - Typ1'!O181</f>
        <v>0</v>
      </c>
      <c r="L174" s="65">
        <f>'Maßnahmen TM - Typ1'!Q181</f>
        <v>0</v>
      </c>
      <c r="M174" s="65">
        <f>'Maßnahmen TM - Typ1'!R181</f>
        <v>0</v>
      </c>
      <c r="N174" s="65" t="str">
        <f>'Maßnahmen TM - Typ1'!U181</f>
        <v/>
      </c>
      <c r="O174" t="str">
        <f>'Maßnahmen TM - Typ1'!V181</f>
        <v/>
      </c>
      <c r="P174" s="65">
        <f>'Maßnahmen TM - Typ1'!W181</f>
        <v>0</v>
      </c>
    </row>
    <row r="175" spans="2:16" x14ac:dyDescent="0.2">
      <c r="B175">
        <f>'Maßnahmen TM - Typ1'!$E$3</f>
        <v>0</v>
      </c>
      <c r="C175">
        <f>'Maßnahmen TM - Typ1'!$L$3</f>
        <v>0</v>
      </c>
      <c r="D175" t="str">
        <f>'Maßnahmen TM - Typ1'!G182</f>
        <v/>
      </c>
      <c r="E175">
        <f>'Maßnahmen TM - Typ1'!E182</f>
        <v>173</v>
      </c>
      <c r="F175">
        <f>'Maßnahmen TM - Typ1'!H182</f>
        <v>0</v>
      </c>
      <c r="G175" s="84">
        <f>'Maßnahmen TM - Typ1'!$E$4</f>
        <v>0</v>
      </c>
      <c r="H175" s="87">
        <f>'Maßnahmen TM - Typ1'!$H$4</f>
        <v>0</v>
      </c>
      <c r="I175" s="86">
        <f>'Maßnahmen TM - Typ1'!$I$4</f>
        <v>0</v>
      </c>
      <c r="J175" s="86">
        <f>'Maßnahmen TM - Typ1'!$J$4</f>
        <v>0</v>
      </c>
      <c r="K175">
        <f>'Maßnahmen TM - Typ1'!O182</f>
        <v>0</v>
      </c>
      <c r="L175" s="65">
        <f>'Maßnahmen TM - Typ1'!Q182</f>
        <v>0</v>
      </c>
      <c r="M175" s="65">
        <f>'Maßnahmen TM - Typ1'!R182</f>
        <v>0</v>
      </c>
      <c r="N175" s="65" t="str">
        <f>'Maßnahmen TM - Typ1'!U182</f>
        <v/>
      </c>
      <c r="O175" t="str">
        <f>'Maßnahmen TM - Typ1'!V182</f>
        <v/>
      </c>
      <c r="P175" s="65">
        <f>'Maßnahmen TM - Typ1'!W182</f>
        <v>0</v>
      </c>
    </row>
    <row r="176" spans="2:16" x14ac:dyDescent="0.2">
      <c r="B176">
        <f>'Maßnahmen TM - Typ1'!$E$3</f>
        <v>0</v>
      </c>
      <c r="C176">
        <f>'Maßnahmen TM - Typ1'!$L$3</f>
        <v>0</v>
      </c>
      <c r="D176" t="str">
        <f>'Maßnahmen TM - Typ1'!G183</f>
        <v/>
      </c>
      <c r="E176">
        <f>'Maßnahmen TM - Typ1'!E183</f>
        <v>174</v>
      </c>
      <c r="F176">
        <f>'Maßnahmen TM - Typ1'!H183</f>
        <v>0</v>
      </c>
      <c r="G176" s="84">
        <f>'Maßnahmen TM - Typ1'!$E$4</f>
        <v>0</v>
      </c>
      <c r="H176" s="87">
        <f>'Maßnahmen TM - Typ1'!$H$4</f>
        <v>0</v>
      </c>
      <c r="I176" s="86">
        <f>'Maßnahmen TM - Typ1'!$I$4</f>
        <v>0</v>
      </c>
      <c r="J176" s="86">
        <f>'Maßnahmen TM - Typ1'!$J$4</f>
        <v>0</v>
      </c>
      <c r="K176">
        <f>'Maßnahmen TM - Typ1'!O183</f>
        <v>0</v>
      </c>
      <c r="L176" s="65">
        <f>'Maßnahmen TM - Typ1'!Q183</f>
        <v>0</v>
      </c>
      <c r="M176" s="65">
        <f>'Maßnahmen TM - Typ1'!R183</f>
        <v>0</v>
      </c>
      <c r="N176" s="65" t="str">
        <f>'Maßnahmen TM - Typ1'!U183</f>
        <v/>
      </c>
      <c r="O176" t="str">
        <f>'Maßnahmen TM - Typ1'!V183</f>
        <v/>
      </c>
      <c r="P176" s="65">
        <f>'Maßnahmen TM - Typ1'!W183</f>
        <v>0</v>
      </c>
    </row>
    <row r="177" spans="2:16" x14ac:dyDescent="0.2">
      <c r="B177">
        <f>'Maßnahmen TM - Typ1'!$E$3</f>
        <v>0</v>
      </c>
      <c r="C177">
        <f>'Maßnahmen TM - Typ1'!$L$3</f>
        <v>0</v>
      </c>
      <c r="D177" t="str">
        <f>'Maßnahmen TM - Typ1'!G184</f>
        <v/>
      </c>
      <c r="E177">
        <f>'Maßnahmen TM - Typ1'!E184</f>
        <v>175</v>
      </c>
      <c r="F177">
        <f>'Maßnahmen TM - Typ1'!H184</f>
        <v>0</v>
      </c>
      <c r="G177" s="84">
        <f>'Maßnahmen TM - Typ1'!$E$4</f>
        <v>0</v>
      </c>
      <c r="H177" s="87">
        <f>'Maßnahmen TM - Typ1'!$H$4</f>
        <v>0</v>
      </c>
      <c r="I177" s="86">
        <f>'Maßnahmen TM - Typ1'!$I$4</f>
        <v>0</v>
      </c>
      <c r="J177" s="86">
        <f>'Maßnahmen TM - Typ1'!$J$4</f>
        <v>0</v>
      </c>
      <c r="K177">
        <f>'Maßnahmen TM - Typ1'!O184</f>
        <v>0</v>
      </c>
      <c r="L177" s="65">
        <f>'Maßnahmen TM - Typ1'!Q184</f>
        <v>0</v>
      </c>
      <c r="M177" s="65">
        <f>'Maßnahmen TM - Typ1'!R184</f>
        <v>0</v>
      </c>
      <c r="N177" s="65" t="str">
        <f>'Maßnahmen TM - Typ1'!U184</f>
        <v/>
      </c>
      <c r="O177" t="str">
        <f>'Maßnahmen TM - Typ1'!V184</f>
        <v/>
      </c>
      <c r="P177" s="65">
        <f>'Maßnahmen TM - Typ1'!W184</f>
        <v>0</v>
      </c>
    </row>
    <row r="178" spans="2:16" x14ac:dyDescent="0.2">
      <c r="B178">
        <f>'Maßnahmen TM - Typ1'!$E$3</f>
        <v>0</v>
      </c>
      <c r="C178">
        <f>'Maßnahmen TM - Typ1'!$L$3</f>
        <v>0</v>
      </c>
      <c r="D178" t="str">
        <f>'Maßnahmen TM - Typ1'!G185</f>
        <v/>
      </c>
      <c r="E178">
        <f>'Maßnahmen TM - Typ1'!E185</f>
        <v>176</v>
      </c>
      <c r="F178">
        <f>'Maßnahmen TM - Typ1'!H185</f>
        <v>0</v>
      </c>
      <c r="G178" s="84">
        <f>'Maßnahmen TM - Typ1'!$E$4</f>
        <v>0</v>
      </c>
      <c r="H178" s="87">
        <f>'Maßnahmen TM - Typ1'!$H$4</f>
        <v>0</v>
      </c>
      <c r="I178" s="86">
        <f>'Maßnahmen TM - Typ1'!$I$4</f>
        <v>0</v>
      </c>
      <c r="J178" s="86">
        <f>'Maßnahmen TM - Typ1'!$J$4</f>
        <v>0</v>
      </c>
      <c r="K178">
        <f>'Maßnahmen TM - Typ1'!O185</f>
        <v>0</v>
      </c>
      <c r="L178" s="65">
        <f>'Maßnahmen TM - Typ1'!Q185</f>
        <v>0</v>
      </c>
      <c r="M178" s="65">
        <f>'Maßnahmen TM - Typ1'!R185</f>
        <v>0</v>
      </c>
      <c r="N178" s="65" t="str">
        <f>'Maßnahmen TM - Typ1'!U185</f>
        <v/>
      </c>
      <c r="O178" t="str">
        <f>'Maßnahmen TM - Typ1'!V185</f>
        <v/>
      </c>
      <c r="P178" s="65">
        <f>'Maßnahmen TM - Typ1'!W185</f>
        <v>0</v>
      </c>
    </row>
    <row r="179" spans="2:16" x14ac:dyDescent="0.2">
      <c r="B179">
        <f>'Maßnahmen TM - Typ1'!$E$3</f>
        <v>0</v>
      </c>
      <c r="C179">
        <f>'Maßnahmen TM - Typ1'!$L$3</f>
        <v>0</v>
      </c>
      <c r="D179" t="str">
        <f>'Maßnahmen TM - Typ1'!G186</f>
        <v/>
      </c>
      <c r="E179">
        <f>'Maßnahmen TM - Typ1'!E186</f>
        <v>177</v>
      </c>
      <c r="F179">
        <f>'Maßnahmen TM - Typ1'!H186</f>
        <v>0</v>
      </c>
      <c r="G179" s="84">
        <f>'Maßnahmen TM - Typ1'!$E$4</f>
        <v>0</v>
      </c>
      <c r="H179" s="87">
        <f>'Maßnahmen TM - Typ1'!$H$4</f>
        <v>0</v>
      </c>
      <c r="I179" s="86">
        <f>'Maßnahmen TM - Typ1'!$I$4</f>
        <v>0</v>
      </c>
      <c r="J179" s="86">
        <f>'Maßnahmen TM - Typ1'!$J$4</f>
        <v>0</v>
      </c>
      <c r="K179">
        <f>'Maßnahmen TM - Typ1'!O186</f>
        <v>0</v>
      </c>
      <c r="L179" s="65">
        <f>'Maßnahmen TM - Typ1'!Q186</f>
        <v>0</v>
      </c>
      <c r="M179" s="65">
        <f>'Maßnahmen TM - Typ1'!R186</f>
        <v>0</v>
      </c>
      <c r="N179" s="65" t="str">
        <f>'Maßnahmen TM - Typ1'!U186</f>
        <v/>
      </c>
      <c r="O179" t="str">
        <f>'Maßnahmen TM - Typ1'!V186</f>
        <v/>
      </c>
      <c r="P179" s="65">
        <f>'Maßnahmen TM - Typ1'!W186</f>
        <v>0</v>
      </c>
    </row>
    <row r="180" spans="2:16" x14ac:dyDescent="0.2">
      <c r="B180">
        <f>'Maßnahmen TM - Typ1'!$E$3</f>
        <v>0</v>
      </c>
      <c r="C180">
        <f>'Maßnahmen TM - Typ1'!$L$3</f>
        <v>0</v>
      </c>
      <c r="D180" t="str">
        <f>'Maßnahmen TM - Typ1'!G187</f>
        <v/>
      </c>
      <c r="E180">
        <f>'Maßnahmen TM - Typ1'!E187</f>
        <v>178</v>
      </c>
      <c r="F180">
        <f>'Maßnahmen TM - Typ1'!H187</f>
        <v>0</v>
      </c>
      <c r="G180" s="84">
        <f>'Maßnahmen TM - Typ1'!$E$4</f>
        <v>0</v>
      </c>
      <c r="H180" s="87">
        <f>'Maßnahmen TM - Typ1'!$H$4</f>
        <v>0</v>
      </c>
      <c r="I180" s="86">
        <f>'Maßnahmen TM - Typ1'!$I$4</f>
        <v>0</v>
      </c>
      <c r="J180" s="86">
        <f>'Maßnahmen TM - Typ1'!$J$4</f>
        <v>0</v>
      </c>
      <c r="K180">
        <f>'Maßnahmen TM - Typ1'!O187</f>
        <v>0</v>
      </c>
      <c r="L180" s="65">
        <f>'Maßnahmen TM - Typ1'!Q187</f>
        <v>0</v>
      </c>
      <c r="M180" s="65">
        <f>'Maßnahmen TM - Typ1'!R187</f>
        <v>0</v>
      </c>
      <c r="N180" s="65" t="str">
        <f>'Maßnahmen TM - Typ1'!U187</f>
        <v/>
      </c>
      <c r="O180" t="str">
        <f>'Maßnahmen TM - Typ1'!V187</f>
        <v/>
      </c>
      <c r="P180" s="65">
        <f>'Maßnahmen TM - Typ1'!W187</f>
        <v>0</v>
      </c>
    </row>
    <row r="181" spans="2:16" x14ac:dyDescent="0.2">
      <c r="B181">
        <f>'Maßnahmen TM - Typ1'!$E$3</f>
        <v>0</v>
      </c>
      <c r="C181">
        <f>'Maßnahmen TM - Typ1'!$L$3</f>
        <v>0</v>
      </c>
      <c r="D181" t="str">
        <f>'Maßnahmen TM - Typ1'!G188</f>
        <v/>
      </c>
      <c r="E181">
        <f>'Maßnahmen TM - Typ1'!E188</f>
        <v>179</v>
      </c>
      <c r="F181">
        <f>'Maßnahmen TM - Typ1'!H188</f>
        <v>0</v>
      </c>
      <c r="G181" s="84">
        <f>'Maßnahmen TM - Typ1'!$E$4</f>
        <v>0</v>
      </c>
      <c r="H181" s="87">
        <f>'Maßnahmen TM - Typ1'!$H$4</f>
        <v>0</v>
      </c>
      <c r="I181" s="86">
        <f>'Maßnahmen TM - Typ1'!$I$4</f>
        <v>0</v>
      </c>
      <c r="J181" s="86">
        <f>'Maßnahmen TM - Typ1'!$J$4</f>
        <v>0</v>
      </c>
      <c r="K181">
        <f>'Maßnahmen TM - Typ1'!O188</f>
        <v>0</v>
      </c>
      <c r="L181" s="65">
        <f>'Maßnahmen TM - Typ1'!Q188</f>
        <v>0</v>
      </c>
      <c r="M181" s="65">
        <f>'Maßnahmen TM - Typ1'!R188</f>
        <v>0</v>
      </c>
      <c r="N181" s="65" t="str">
        <f>'Maßnahmen TM - Typ1'!U188</f>
        <v/>
      </c>
      <c r="O181" t="str">
        <f>'Maßnahmen TM - Typ1'!V188</f>
        <v/>
      </c>
      <c r="P181" s="65">
        <f>'Maßnahmen TM - Typ1'!W188</f>
        <v>0</v>
      </c>
    </row>
    <row r="182" spans="2:16" x14ac:dyDescent="0.2">
      <c r="B182">
        <f>'Maßnahmen TM - Typ1'!$E$3</f>
        <v>0</v>
      </c>
      <c r="C182">
        <f>'Maßnahmen TM - Typ1'!$L$3</f>
        <v>0</v>
      </c>
      <c r="D182" t="str">
        <f>'Maßnahmen TM - Typ1'!G189</f>
        <v/>
      </c>
      <c r="E182">
        <f>'Maßnahmen TM - Typ1'!E189</f>
        <v>180</v>
      </c>
      <c r="F182">
        <f>'Maßnahmen TM - Typ1'!H189</f>
        <v>0</v>
      </c>
      <c r="G182" s="84">
        <f>'Maßnahmen TM - Typ1'!$E$4</f>
        <v>0</v>
      </c>
      <c r="H182" s="87">
        <f>'Maßnahmen TM - Typ1'!$H$4</f>
        <v>0</v>
      </c>
      <c r="I182" s="86">
        <f>'Maßnahmen TM - Typ1'!$I$4</f>
        <v>0</v>
      </c>
      <c r="J182" s="86">
        <f>'Maßnahmen TM - Typ1'!$J$4</f>
        <v>0</v>
      </c>
      <c r="K182">
        <f>'Maßnahmen TM - Typ1'!O189</f>
        <v>0</v>
      </c>
      <c r="L182" s="65">
        <f>'Maßnahmen TM - Typ1'!Q189</f>
        <v>0</v>
      </c>
      <c r="M182" s="65">
        <f>'Maßnahmen TM - Typ1'!R189</f>
        <v>0</v>
      </c>
      <c r="N182" s="65" t="str">
        <f>'Maßnahmen TM - Typ1'!U189</f>
        <v/>
      </c>
      <c r="O182" t="str">
        <f>'Maßnahmen TM - Typ1'!V189</f>
        <v/>
      </c>
      <c r="P182" s="65">
        <f>'Maßnahmen TM - Typ1'!W189</f>
        <v>0</v>
      </c>
    </row>
    <row r="183" spans="2:16" x14ac:dyDescent="0.2">
      <c r="B183">
        <f>'Maßnahmen TM - Typ1'!$E$3</f>
        <v>0</v>
      </c>
      <c r="C183">
        <f>'Maßnahmen TM - Typ1'!$L$3</f>
        <v>0</v>
      </c>
      <c r="D183" t="str">
        <f>'Maßnahmen TM - Typ1'!G190</f>
        <v/>
      </c>
      <c r="E183">
        <f>'Maßnahmen TM - Typ1'!E190</f>
        <v>181</v>
      </c>
      <c r="F183">
        <f>'Maßnahmen TM - Typ1'!H190</f>
        <v>0</v>
      </c>
      <c r="G183" s="84">
        <f>'Maßnahmen TM - Typ1'!$E$4</f>
        <v>0</v>
      </c>
      <c r="H183" s="87">
        <f>'Maßnahmen TM - Typ1'!$H$4</f>
        <v>0</v>
      </c>
      <c r="I183" s="86">
        <f>'Maßnahmen TM - Typ1'!$I$4</f>
        <v>0</v>
      </c>
      <c r="J183" s="86">
        <f>'Maßnahmen TM - Typ1'!$J$4</f>
        <v>0</v>
      </c>
      <c r="K183">
        <f>'Maßnahmen TM - Typ1'!O190</f>
        <v>0</v>
      </c>
      <c r="L183" s="65">
        <f>'Maßnahmen TM - Typ1'!Q190</f>
        <v>0</v>
      </c>
      <c r="M183" s="65">
        <f>'Maßnahmen TM - Typ1'!R190</f>
        <v>0</v>
      </c>
      <c r="N183" s="65" t="str">
        <f>'Maßnahmen TM - Typ1'!U190</f>
        <v/>
      </c>
      <c r="O183" t="str">
        <f>'Maßnahmen TM - Typ1'!V190</f>
        <v/>
      </c>
      <c r="P183" s="65">
        <f>'Maßnahmen TM - Typ1'!W190</f>
        <v>0</v>
      </c>
    </row>
    <row r="184" spans="2:16" x14ac:dyDescent="0.2">
      <c r="B184">
        <f>'Maßnahmen TM - Typ1'!$E$3</f>
        <v>0</v>
      </c>
      <c r="C184">
        <f>'Maßnahmen TM - Typ1'!$L$3</f>
        <v>0</v>
      </c>
      <c r="D184" t="str">
        <f>'Maßnahmen TM - Typ1'!G191</f>
        <v/>
      </c>
      <c r="E184">
        <f>'Maßnahmen TM - Typ1'!E191</f>
        <v>182</v>
      </c>
      <c r="F184">
        <f>'Maßnahmen TM - Typ1'!H191</f>
        <v>0</v>
      </c>
      <c r="G184" s="84">
        <f>'Maßnahmen TM - Typ1'!$E$4</f>
        <v>0</v>
      </c>
      <c r="H184" s="87">
        <f>'Maßnahmen TM - Typ1'!$H$4</f>
        <v>0</v>
      </c>
      <c r="I184" s="86">
        <f>'Maßnahmen TM - Typ1'!$I$4</f>
        <v>0</v>
      </c>
      <c r="J184" s="86">
        <f>'Maßnahmen TM - Typ1'!$J$4</f>
        <v>0</v>
      </c>
      <c r="K184">
        <f>'Maßnahmen TM - Typ1'!O191</f>
        <v>0</v>
      </c>
      <c r="L184" s="65">
        <f>'Maßnahmen TM - Typ1'!Q191</f>
        <v>0</v>
      </c>
      <c r="M184" s="65">
        <f>'Maßnahmen TM - Typ1'!R191</f>
        <v>0</v>
      </c>
      <c r="N184" s="65" t="str">
        <f>'Maßnahmen TM - Typ1'!U191</f>
        <v/>
      </c>
      <c r="O184" t="str">
        <f>'Maßnahmen TM - Typ1'!V191</f>
        <v/>
      </c>
      <c r="P184" s="65">
        <f>'Maßnahmen TM - Typ1'!W191</f>
        <v>0</v>
      </c>
    </row>
    <row r="185" spans="2:16" x14ac:dyDescent="0.2">
      <c r="B185">
        <f>'Maßnahmen TM - Typ1'!$E$3</f>
        <v>0</v>
      </c>
      <c r="C185">
        <f>'Maßnahmen TM - Typ1'!$L$3</f>
        <v>0</v>
      </c>
      <c r="D185" t="str">
        <f>'Maßnahmen TM - Typ1'!G192</f>
        <v/>
      </c>
      <c r="E185">
        <f>'Maßnahmen TM - Typ1'!E192</f>
        <v>183</v>
      </c>
      <c r="F185">
        <f>'Maßnahmen TM - Typ1'!H192</f>
        <v>0</v>
      </c>
      <c r="G185" s="84">
        <f>'Maßnahmen TM - Typ1'!$E$4</f>
        <v>0</v>
      </c>
      <c r="H185" s="87">
        <f>'Maßnahmen TM - Typ1'!$H$4</f>
        <v>0</v>
      </c>
      <c r="I185" s="86">
        <f>'Maßnahmen TM - Typ1'!$I$4</f>
        <v>0</v>
      </c>
      <c r="J185" s="86">
        <f>'Maßnahmen TM - Typ1'!$J$4</f>
        <v>0</v>
      </c>
      <c r="K185">
        <f>'Maßnahmen TM - Typ1'!O192</f>
        <v>0</v>
      </c>
      <c r="L185" s="65">
        <f>'Maßnahmen TM - Typ1'!Q192</f>
        <v>0</v>
      </c>
      <c r="M185" s="65">
        <f>'Maßnahmen TM - Typ1'!R192</f>
        <v>0</v>
      </c>
      <c r="N185" s="65" t="str">
        <f>'Maßnahmen TM - Typ1'!U192</f>
        <v/>
      </c>
      <c r="O185" t="str">
        <f>'Maßnahmen TM - Typ1'!V192</f>
        <v/>
      </c>
      <c r="P185" s="65">
        <f>'Maßnahmen TM - Typ1'!W192</f>
        <v>0</v>
      </c>
    </row>
    <row r="186" spans="2:16" x14ac:dyDescent="0.2">
      <c r="B186">
        <f>'Maßnahmen TM - Typ1'!$E$3</f>
        <v>0</v>
      </c>
      <c r="C186">
        <f>'Maßnahmen TM - Typ1'!$L$3</f>
        <v>0</v>
      </c>
      <c r="D186" t="str">
        <f>'Maßnahmen TM - Typ1'!G193</f>
        <v/>
      </c>
      <c r="E186">
        <f>'Maßnahmen TM - Typ1'!E193</f>
        <v>184</v>
      </c>
      <c r="F186">
        <f>'Maßnahmen TM - Typ1'!H193</f>
        <v>0</v>
      </c>
      <c r="G186" s="84">
        <f>'Maßnahmen TM - Typ1'!$E$4</f>
        <v>0</v>
      </c>
      <c r="H186" s="87">
        <f>'Maßnahmen TM - Typ1'!$H$4</f>
        <v>0</v>
      </c>
      <c r="I186" s="86">
        <f>'Maßnahmen TM - Typ1'!$I$4</f>
        <v>0</v>
      </c>
      <c r="J186" s="86">
        <f>'Maßnahmen TM - Typ1'!$J$4</f>
        <v>0</v>
      </c>
      <c r="K186">
        <f>'Maßnahmen TM - Typ1'!O193</f>
        <v>0</v>
      </c>
      <c r="L186" s="65">
        <f>'Maßnahmen TM - Typ1'!Q193</f>
        <v>0</v>
      </c>
      <c r="M186" s="65">
        <f>'Maßnahmen TM - Typ1'!R193</f>
        <v>0</v>
      </c>
      <c r="N186" s="65" t="str">
        <f>'Maßnahmen TM - Typ1'!U193</f>
        <v/>
      </c>
      <c r="O186" t="str">
        <f>'Maßnahmen TM - Typ1'!V193</f>
        <v/>
      </c>
      <c r="P186" s="65">
        <f>'Maßnahmen TM - Typ1'!W193</f>
        <v>0</v>
      </c>
    </row>
    <row r="187" spans="2:16" x14ac:dyDescent="0.2">
      <c r="B187">
        <f>'Maßnahmen TM - Typ1'!$E$3</f>
        <v>0</v>
      </c>
      <c r="C187">
        <f>'Maßnahmen TM - Typ1'!$L$3</f>
        <v>0</v>
      </c>
      <c r="D187" t="str">
        <f>'Maßnahmen TM - Typ1'!G194</f>
        <v/>
      </c>
      <c r="E187">
        <f>'Maßnahmen TM - Typ1'!E194</f>
        <v>185</v>
      </c>
      <c r="F187">
        <f>'Maßnahmen TM - Typ1'!H194</f>
        <v>0</v>
      </c>
      <c r="G187" s="84">
        <f>'Maßnahmen TM - Typ1'!$E$4</f>
        <v>0</v>
      </c>
      <c r="H187" s="87">
        <f>'Maßnahmen TM - Typ1'!$H$4</f>
        <v>0</v>
      </c>
      <c r="I187" s="86">
        <f>'Maßnahmen TM - Typ1'!$I$4</f>
        <v>0</v>
      </c>
      <c r="J187" s="86">
        <f>'Maßnahmen TM - Typ1'!$J$4</f>
        <v>0</v>
      </c>
      <c r="K187">
        <f>'Maßnahmen TM - Typ1'!O194</f>
        <v>0</v>
      </c>
      <c r="L187" s="65">
        <f>'Maßnahmen TM - Typ1'!Q194</f>
        <v>0</v>
      </c>
      <c r="M187" s="65">
        <f>'Maßnahmen TM - Typ1'!R194</f>
        <v>0</v>
      </c>
      <c r="N187" s="65" t="str">
        <f>'Maßnahmen TM - Typ1'!U194</f>
        <v/>
      </c>
      <c r="O187" t="str">
        <f>'Maßnahmen TM - Typ1'!V194</f>
        <v/>
      </c>
      <c r="P187" s="65">
        <f>'Maßnahmen TM - Typ1'!W194</f>
        <v>0</v>
      </c>
    </row>
    <row r="188" spans="2:16" x14ac:dyDescent="0.2">
      <c r="B188">
        <f>'Maßnahmen TM - Typ1'!$E$3</f>
        <v>0</v>
      </c>
      <c r="C188">
        <f>'Maßnahmen TM - Typ1'!$L$3</f>
        <v>0</v>
      </c>
      <c r="D188" t="str">
        <f>'Maßnahmen TM - Typ1'!G195</f>
        <v/>
      </c>
      <c r="E188">
        <f>'Maßnahmen TM - Typ1'!E195</f>
        <v>186</v>
      </c>
      <c r="F188">
        <f>'Maßnahmen TM - Typ1'!H195</f>
        <v>0</v>
      </c>
      <c r="G188" s="84">
        <f>'Maßnahmen TM - Typ1'!$E$4</f>
        <v>0</v>
      </c>
      <c r="H188" s="87">
        <f>'Maßnahmen TM - Typ1'!$H$4</f>
        <v>0</v>
      </c>
      <c r="I188" s="86">
        <f>'Maßnahmen TM - Typ1'!$I$4</f>
        <v>0</v>
      </c>
      <c r="J188" s="86">
        <f>'Maßnahmen TM - Typ1'!$J$4</f>
        <v>0</v>
      </c>
      <c r="K188">
        <f>'Maßnahmen TM - Typ1'!O195</f>
        <v>0</v>
      </c>
      <c r="L188" s="65">
        <f>'Maßnahmen TM - Typ1'!Q195</f>
        <v>0</v>
      </c>
      <c r="M188" s="65">
        <f>'Maßnahmen TM - Typ1'!R195</f>
        <v>0</v>
      </c>
      <c r="N188" s="65" t="str">
        <f>'Maßnahmen TM - Typ1'!U195</f>
        <v/>
      </c>
      <c r="O188" t="str">
        <f>'Maßnahmen TM - Typ1'!V195</f>
        <v/>
      </c>
      <c r="P188" s="65">
        <f>'Maßnahmen TM - Typ1'!W195</f>
        <v>0</v>
      </c>
    </row>
    <row r="189" spans="2:16" x14ac:dyDescent="0.2">
      <c r="B189">
        <f>'Maßnahmen TM - Typ1'!$E$3</f>
        <v>0</v>
      </c>
      <c r="C189">
        <f>'Maßnahmen TM - Typ1'!$L$3</f>
        <v>0</v>
      </c>
      <c r="D189" t="str">
        <f>'Maßnahmen TM - Typ1'!G196</f>
        <v/>
      </c>
      <c r="E189">
        <f>'Maßnahmen TM - Typ1'!E196</f>
        <v>187</v>
      </c>
      <c r="F189">
        <f>'Maßnahmen TM - Typ1'!H196</f>
        <v>0</v>
      </c>
      <c r="G189" s="84">
        <f>'Maßnahmen TM - Typ1'!$E$4</f>
        <v>0</v>
      </c>
      <c r="H189" s="87">
        <f>'Maßnahmen TM - Typ1'!$H$4</f>
        <v>0</v>
      </c>
      <c r="I189" s="86">
        <f>'Maßnahmen TM - Typ1'!$I$4</f>
        <v>0</v>
      </c>
      <c r="J189" s="86">
        <f>'Maßnahmen TM - Typ1'!$J$4</f>
        <v>0</v>
      </c>
      <c r="K189">
        <f>'Maßnahmen TM - Typ1'!O196</f>
        <v>0</v>
      </c>
      <c r="L189" s="65">
        <f>'Maßnahmen TM - Typ1'!Q196</f>
        <v>0</v>
      </c>
      <c r="M189" s="65">
        <f>'Maßnahmen TM - Typ1'!R196</f>
        <v>0</v>
      </c>
      <c r="N189" s="65" t="str">
        <f>'Maßnahmen TM - Typ1'!U196</f>
        <v/>
      </c>
      <c r="O189" t="str">
        <f>'Maßnahmen TM - Typ1'!V196</f>
        <v/>
      </c>
      <c r="P189" s="65">
        <f>'Maßnahmen TM - Typ1'!W196</f>
        <v>0</v>
      </c>
    </row>
    <row r="190" spans="2:16" x14ac:dyDescent="0.2">
      <c r="B190">
        <f>'Maßnahmen TM - Typ1'!$E$3</f>
        <v>0</v>
      </c>
      <c r="C190">
        <f>'Maßnahmen TM - Typ1'!$L$3</f>
        <v>0</v>
      </c>
      <c r="D190" t="str">
        <f>'Maßnahmen TM - Typ1'!G197</f>
        <v/>
      </c>
      <c r="E190">
        <f>'Maßnahmen TM - Typ1'!E197</f>
        <v>188</v>
      </c>
      <c r="F190">
        <f>'Maßnahmen TM - Typ1'!H197</f>
        <v>0</v>
      </c>
      <c r="G190" s="84">
        <f>'Maßnahmen TM - Typ1'!$E$4</f>
        <v>0</v>
      </c>
      <c r="H190" s="87">
        <f>'Maßnahmen TM - Typ1'!$H$4</f>
        <v>0</v>
      </c>
      <c r="I190" s="86">
        <f>'Maßnahmen TM - Typ1'!$I$4</f>
        <v>0</v>
      </c>
      <c r="J190" s="86">
        <f>'Maßnahmen TM - Typ1'!$J$4</f>
        <v>0</v>
      </c>
      <c r="K190">
        <f>'Maßnahmen TM - Typ1'!O197</f>
        <v>0</v>
      </c>
      <c r="L190" s="65">
        <f>'Maßnahmen TM - Typ1'!Q197</f>
        <v>0</v>
      </c>
      <c r="M190" s="65">
        <f>'Maßnahmen TM - Typ1'!R197</f>
        <v>0</v>
      </c>
      <c r="N190" s="65" t="str">
        <f>'Maßnahmen TM - Typ1'!U197</f>
        <v/>
      </c>
      <c r="O190" t="str">
        <f>'Maßnahmen TM - Typ1'!V197</f>
        <v/>
      </c>
      <c r="P190" s="65">
        <f>'Maßnahmen TM - Typ1'!W197</f>
        <v>0</v>
      </c>
    </row>
    <row r="191" spans="2:16" x14ac:dyDescent="0.2">
      <c r="B191">
        <f>'Maßnahmen TM - Typ1'!$E$3</f>
        <v>0</v>
      </c>
      <c r="C191">
        <f>'Maßnahmen TM - Typ1'!$L$3</f>
        <v>0</v>
      </c>
      <c r="D191" t="str">
        <f>'Maßnahmen TM - Typ1'!G198</f>
        <v/>
      </c>
      <c r="E191">
        <f>'Maßnahmen TM - Typ1'!E198</f>
        <v>189</v>
      </c>
      <c r="F191">
        <f>'Maßnahmen TM - Typ1'!H198</f>
        <v>0</v>
      </c>
      <c r="G191" s="84">
        <f>'Maßnahmen TM - Typ1'!$E$4</f>
        <v>0</v>
      </c>
      <c r="H191" s="87">
        <f>'Maßnahmen TM - Typ1'!$H$4</f>
        <v>0</v>
      </c>
      <c r="I191" s="86">
        <f>'Maßnahmen TM - Typ1'!$I$4</f>
        <v>0</v>
      </c>
      <c r="J191" s="86">
        <f>'Maßnahmen TM - Typ1'!$J$4</f>
        <v>0</v>
      </c>
      <c r="K191">
        <f>'Maßnahmen TM - Typ1'!O198</f>
        <v>0</v>
      </c>
      <c r="L191" s="65">
        <f>'Maßnahmen TM - Typ1'!Q198</f>
        <v>0</v>
      </c>
      <c r="M191" s="65">
        <f>'Maßnahmen TM - Typ1'!R198</f>
        <v>0</v>
      </c>
      <c r="N191" s="65" t="str">
        <f>'Maßnahmen TM - Typ1'!U198</f>
        <v/>
      </c>
      <c r="O191" t="str">
        <f>'Maßnahmen TM - Typ1'!V198</f>
        <v/>
      </c>
      <c r="P191" s="65">
        <f>'Maßnahmen TM - Typ1'!W198</f>
        <v>0</v>
      </c>
    </row>
    <row r="192" spans="2:16" x14ac:dyDescent="0.2">
      <c r="B192">
        <f>'Maßnahmen TM - Typ1'!$E$3</f>
        <v>0</v>
      </c>
      <c r="C192">
        <f>'Maßnahmen TM - Typ1'!$L$3</f>
        <v>0</v>
      </c>
      <c r="D192" t="str">
        <f>'Maßnahmen TM - Typ1'!G199</f>
        <v/>
      </c>
      <c r="E192">
        <f>'Maßnahmen TM - Typ1'!E199</f>
        <v>190</v>
      </c>
      <c r="F192">
        <f>'Maßnahmen TM - Typ1'!H199</f>
        <v>0</v>
      </c>
      <c r="G192" s="84">
        <f>'Maßnahmen TM - Typ1'!$E$4</f>
        <v>0</v>
      </c>
      <c r="H192" s="87">
        <f>'Maßnahmen TM - Typ1'!$H$4</f>
        <v>0</v>
      </c>
      <c r="I192" s="86">
        <f>'Maßnahmen TM - Typ1'!$I$4</f>
        <v>0</v>
      </c>
      <c r="J192" s="86">
        <f>'Maßnahmen TM - Typ1'!$J$4</f>
        <v>0</v>
      </c>
      <c r="K192">
        <f>'Maßnahmen TM - Typ1'!O199</f>
        <v>0</v>
      </c>
      <c r="L192" s="65">
        <f>'Maßnahmen TM - Typ1'!Q199</f>
        <v>0</v>
      </c>
      <c r="M192" s="65">
        <f>'Maßnahmen TM - Typ1'!R199</f>
        <v>0</v>
      </c>
      <c r="N192" s="65" t="str">
        <f>'Maßnahmen TM - Typ1'!U199</f>
        <v/>
      </c>
      <c r="O192" t="str">
        <f>'Maßnahmen TM - Typ1'!V199</f>
        <v/>
      </c>
      <c r="P192" s="65">
        <f>'Maßnahmen TM - Typ1'!W199</f>
        <v>0</v>
      </c>
    </row>
    <row r="193" spans="2:16" x14ac:dyDescent="0.2">
      <c r="B193">
        <f>'Maßnahmen TM - Typ1'!$E$3</f>
        <v>0</v>
      </c>
      <c r="C193">
        <f>'Maßnahmen TM - Typ1'!$L$3</f>
        <v>0</v>
      </c>
      <c r="D193" t="str">
        <f>'Maßnahmen TM - Typ1'!G200</f>
        <v/>
      </c>
      <c r="E193">
        <f>'Maßnahmen TM - Typ1'!E200</f>
        <v>191</v>
      </c>
      <c r="F193">
        <f>'Maßnahmen TM - Typ1'!H200</f>
        <v>0</v>
      </c>
      <c r="G193" s="84">
        <f>'Maßnahmen TM - Typ1'!$E$4</f>
        <v>0</v>
      </c>
      <c r="H193" s="87">
        <f>'Maßnahmen TM - Typ1'!$H$4</f>
        <v>0</v>
      </c>
      <c r="I193" s="86">
        <f>'Maßnahmen TM - Typ1'!$I$4</f>
        <v>0</v>
      </c>
      <c r="J193" s="86">
        <f>'Maßnahmen TM - Typ1'!$J$4</f>
        <v>0</v>
      </c>
      <c r="K193">
        <f>'Maßnahmen TM - Typ1'!O200</f>
        <v>0</v>
      </c>
      <c r="L193" s="65">
        <f>'Maßnahmen TM - Typ1'!Q200</f>
        <v>0</v>
      </c>
      <c r="M193" s="65">
        <f>'Maßnahmen TM - Typ1'!R200</f>
        <v>0</v>
      </c>
      <c r="N193" s="65" t="str">
        <f>'Maßnahmen TM - Typ1'!U200</f>
        <v/>
      </c>
      <c r="O193" t="str">
        <f>'Maßnahmen TM - Typ1'!V200</f>
        <v/>
      </c>
      <c r="P193" s="65">
        <f>'Maßnahmen TM - Typ1'!W200</f>
        <v>0</v>
      </c>
    </row>
    <row r="194" spans="2:16" x14ac:dyDescent="0.2">
      <c r="B194">
        <f>'Maßnahmen TM - Typ1'!$E$3</f>
        <v>0</v>
      </c>
      <c r="C194">
        <f>'Maßnahmen TM - Typ1'!$L$3</f>
        <v>0</v>
      </c>
      <c r="D194" t="str">
        <f>'Maßnahmen TM - Typ1'!G201</f>
        <v/>
      </c>
      <c r="E194">
        <f>'Maßnahmen TM - Typ1'!E201</f>
        <v>192</v>
      </c>
      <c r="F194">
        <f>'Maßnahmen TM - Typ1'!H201</f>
        <v>0</v>
      </c>
      <c r="G194" s="84">
        <f>'Maßnahmen TM - Typ1'!$E$4</f>
        <v>0</v>
      </c>
      <c r="H194" s="87">
        <f>'Maßnahmen TM - Typ1'!$H$4</f>
        <v>0</v>
      </c>
      <c r="I194" s="86">
        <f>'Maßnahmen TM - Typ1'!$I$4</f>
        <v>0</v>
      </c>
      <c r="J194" s="86">
        <f>'Maßnahmen TM - Typ1'!$J$4</f>
        <v>0</v>
      </c>
      <c r="K194">
        <f>'Maßnahmen TM - Typ1'!O201</f>
        <v>0</v>
      </c>
      <c r="L194" s="65">
        <f>'Maßnahmen TM - Typ1'!Q201</f>
        <v>0</v>
      </c>
      <c r="M194" s="65">
        <f>'Maßnahmen TM - Typ1'!R201</f>
        <v>0</v>
      </c>
      <c r="N194" s="65" t="str">
        <f>'Maßnahmen TM - Typ1'!U201</f>
        <v/>
      </c>
      <c r="O194" t="str">
        <f>'Maßnahmen TM - Typ1'!V201</f>
        <v/>
      </c>
      <c r="P194" s="65">
        <f>'Maßnahmen TM - Typ1'!W201</f>
        <v>0</v>
      </c>
    </row>
    <row r="195" spans="2:16" x14ac:dyDescent="0.2">
      <c r="B195">
        <f>'Maßnahmen TM - Typ1'!$E$3</f>
        <v>0</v>
      </c>
      <c r="C195">
        <f>'Maßnahmen TM - Typ1'!$L$3</f>
        <v>0</v>
      </c>
      <c r="D195" t="str">
        <f>'Maßnahmen TM - Typ1'!G202</f>
        <v/>
      </c>
      <c r="E195">
        <f>'Maßnahmen TM - Typ1'!E202</f>
        <v>193</v>
      </c>
      <c r="F195">
        <f>'Maßnahmen TM - Typ1'!H202</f>
        <v>0</v>
      </c>
      <c r="G195" s="84">
        <f>'Maßnahmen TM - Typ1'!$E$4</f>
        <v>0</v>
      </c>
      <c r="H195" s="87">
        <f>'Maßnahmen TM - Typ1'!$H$4</f>
        <v>0</v>
      </c>
      <c r="I195" s="86">
        <f>'Maßnahmen TM - Typ1'!$I$4</f>
        <v>0</v>
      </c>
      <c r="J195" s="86">
        <f>'Maßnahmen TM - Typ1'!$J$4</f>
        <v>0</v>
      </c>
      <c r="K195">
        <f>'Maßnahmen TM - Typ1'!O202</f>
        <v>0</v>
      </c>
      <c r="L195" s="65">
        <f>'Maßnahmen TM - Typ1'!Q202</f>
        <v>0</v>
      </c>
      <c r="M195" s="65">
        <f>'Maßnahmen TM - Typ1'!R202</f>
        <v>0</v>
      </c>
      <c r="N195" s="65" t="str">
        <f>'Maßnahmen TM - Typ1'!U202</f>
        <v/>
      </c>
      <c r="O195" t="str">
        <f>'Maßnahmen TM - Typ1'!V202</f>
        <v/>
      </c>
      <c r="P195" s="65">
        <f>'Maßnahmen TM - Typ1'!W202</f>
        <v>0</v>
      </c>
    </row>
    <row r="196" spans="2:16" x14ac:dyDescent="0.2">
      <c r="B196">
        <f>'Maßnahmen TM - Typ1'!$E$3</f>
        <v>0</v>
      </c>
      <c r="C196">
        <f>'Maßnahmen TM - Typ1'!$L$3</f>
        <v>0</v>
      </c>
      <c r="D196" t="str">
        <f>'Maßnahmen TM - Typ1'!G203</f>
        <v/>
      </c>
      <c r="E196">
        <f>'Maßnahmen TM - Typ1'!E203</f>
        <v>194</v>
      </c>
      <c r="F196">
        <f>'Maßnahmen TM - Typ1'!H203</f>
        <v>0</v>
      </c>
      <c r="G196" s="84">
        <f>'Maßnahmen TM - Typ1'!$E$4</f>
        <v>0</v>
      </c>
      <c r="H196" s="87">
        <f>'Maßnahmen TM - Typ1'!$H$4</f>
        <v>0</v>
      </c>
      <c r="I196" s="86">
        <f>'Maßnahmen TM - Typ1'!$I$4</f>
        <v>0</v>
      </c>
      <c r="J196" s="86">
        <f>'Maßnahmen TM - Typ1'!$J$4</f>
        <v>0</v>
      </c>
      <c r="K196">
        <f>'Maßnahmen TM - Typ1'!O203</f>
        <v>0</v>
      </c>
      <c r="L196" s="65">
        <f>'Maßnahmen TM - Typ1'!Q203</f>
        <v>0</v>
      </c>
      <c r="M196" s="65">
        <f>'Maßnahmen TM - Typ1'!R203</f>
        <v>0</v>
      </c>
      <c r="N196" s="65" t="str">
        <f>'Maßnahmen TM - Typ1'!U203</f>
        <v/>
      </c>
      <c r="O196" t="str">
        <f>'Maßnahmen TM - Typ1'!V203</f>
        <v/>
      </c>
      <c r="P196" s="65">
        <f>'Maßnahmen TM - Typ1'!W203</f>
        <v>0</v>
      </c>
    </row>
    <row r="197" spans="2:16" x14ac:dyDescent="0.2">
      <c r="B197">
        <f>'Maßnahmen TM - Typ1'!$E$3</f>
        <v>0</v>
      </c>
      <c r="C197">
        <f>'Maßnahmen TM - Typ1'!$L$3</f>
        <v>0</v>
      </c>
      <c r="D197" t="str">
        <f>'Maßnahmen TM - Typ1'!G204</f>
        <v/>
      </c>
      <c r="E197">
        <f>'Maßnahmen TM - Typ1'!E204</f>
        <v>195</v>
      </c>
      <c r="F197">
        <f>'Maßnahmen TM - Typ1'!H204</f>
        <v>0</v>
      </c>
      <c r="G197" s="84">
        <f>'Maßnahmen TM - Typ1'!$E$4</f>
        <v>0</v>
      </c>
      <c r="H197" s="87">
        <f>'Maßnahmen TM - Typ1'!$H$4</f>
        <v>0</v>
      </c>
      <c r="I197" s="86">
        <f>'Maßnahmen TM - Typ1'!$I$4</f>
        <v>0</v>
      </c>
      <c r="J197" s="86">
        <f>'Maßnahmen TM - Typ1'!$J$4</f>
        <v>0</v>
      </c>
      <c r="K197">
        <f>'Maßnahmen TM - Typ1'!O204</f>
        <v>0</v>
      </c>
      <c r="L197" s="65">
        <f>'Maßnahmen TM - Typ1'!Q204</f>
        <v>0</v>
      </c>
      <c r="M197" s="65">
        <f>'Maßnahmen TM - Typ1'!R204</f>
        <v>0</v>
      </c>
      <c r="N197" s="65" t="str">
        <f>'Maßnahmen TM - Typ1'!U204</f>
        <v/>
      </c>
      <c r="O197" t="str">
        <f>'Maßnahmen TM - Typ1'!V204</f>
        <v/>
      </c>
      <c r="P197" s="65">
        <f>'Maßnahmen TM - Typ1'!W204</f>
        <v>0</v>
      </c>
    </row>
    <row r="198" spans="2:16" x14ac:dyDescent="0.2">
      <c r="B198">
        <f>'Maßnahmen TM - Typ1'!$E$3</f>
        <v>0</v>
      </c>
      <c r="C198">
        <f>'Maßnahmen TM - Typ1'!$L$3</f>
        <v>0</v>
      </c>
      <c r="D198" t="str">
        <f>'Maßnahmen TM - Typ1'!G205</f>
        <v/>
      </c>
      <c r="E198">
        <f>'Maßnahmen TM - Typ1'!E205</f>
        <v>196</v>
      </c>
      <c r="F198">
        <f>'Maßnahmen TM - Typ1'!H205</f>
        <v>0</v>
      </c>
      <c r="G198" s="84">
        <f>'Maßnahmen TM - Typ1'!$E$4</f>
        <v>0</v>
      </c>
      <c r="H198" s="87">
        <f>'Maßnahmen TM - Typ1'!$H$4</f>
        <v>0</v>
      </c>
      <c r="I198" s="86">
        <f>'Maßnahmen TM - Typ1'!$I$4</f>
        <v>0</v>
      </c>
      <c r="J198" s="86">
        <f>'Maßnahmen TM - Typ1'!$J$4</f>
        <v>0</v>
      </c>
      <c r="K198">
        <f>'Maßnahmen TM - Typ1'!O205</f>
        <v>0</v>
      </c>
      <c r="L198" s="65">
        <f>'Maßnahmen TM - Typ1'!Q205</f>
        <v>0</v>
      </c>
      <c r="M198" s="65">
        <f>'Maßnahmen TM - Typ1'!R205</f>
        <v>0</v>
      </c>
      <c r="N198" s="65" t="str">
        <f>'Maßnahmen TM - Typ1'!U205</f>
        <v/>
      </c>
      <c r="O198" t="str">
        <f>'Maßnahmen TM - Typ1'!V205</f>
        <v/>
      </c>
      <c r="P198" s="65">
        <f>'Maßnahmen TM - Typ1'!W205</f>
        <v>0</v>
      </c>
    </row>
    <row r="199" spans="2:16" x14ac:dyDescent="0.2">
      <c r="B199">
        <f>'Maßnahmen TM - Typ1'!$E$3</f>
        <v>0</v>
      </c>
      <c r="C199">
        <f>'Maßnahmen TM - Typ1'!$L$3</f>
        <v>0</v>
      </c>
      <c r="D199" t="str">
        <f>'Maßnahmen TM - Typ1'!G206</f>
        <v/>
      </c>
      <c r="E199">
        <f>'Maßnahmen TM - Typ1'!E206</f>
        <v>197</v>
      </c>
      <c r="F199">
        <f>'Maßnahmen TM - Typ1'!H206</f>
        <v>0</v>
      </c>
      <c r="G199" s="84">
        <f>'Maßnahmen TM - Typ1'!$E$4</f>
        <v>0</v>
      </c>
      <c r="H199" s="87">
        <f>'Maßnahmen TM - Typ1'!$H$4</f>
        <v>0</v>
      </c>
      <c r="I199" s="86">
        <f>'Maßnahmen TM - Typ1'!$I$4</f>
        <v>0</v>
      </c>
      <c r="J199" s="86">
        <f>'Maßnahmen TM - Typ1'!$J$4</f>
        <v>0</v>
      </c>
      <c r="K199">
        <f>'Maßnahmen TM - Typ1'!O206</f>
        <v>0</v>
      </c>
      <c r="L199" s="65">
        <f>'Maßnahmen TM - Typ1'!Q206</f>
        <v>0</v>
      </c>
      <c r="M199" s="65">
        <f>'Maßnahmen TM - Typ1'!R206</f>
        <v>0</v>
      </c>
      <c r="N199" s="65" t="str">
        <f>'Maßnahmen TM - Typ1'!U206</f>
        <v/>
      </c>
      <c r="O199" t="str">
        <f>'Maßnahmen TM - Typ1'!V206</f>
        <v/>
      </c>
      <c r="P199" s="65">
        <f>'Maßnahmen TM - Typ1'!W206</f>
        <v>0</v>
      </c>
    </row>
    <row r="200" spans="2:16" x14ac:dyDescent="0.2">
      <c r="B200">
        <f>'Maßnahmen TM - Typ1'!$E$3</f>
        <v>0</v>
      </c>
      <c r="C200">
        <f>'Maßnahmen TM - Typ1'!$L$3</f>
        <v>0</v>
      </c>
      <c r="D200" t="str">
        <f>'Maßnahmen TM - Typ1'!G207</f>
        <v/>
      </c>
      <c r="E200">
        <f>'Maßnahmen TM - Typ1'!E207</f>
        <v>198</v>
      </c>
      <c r="F200">
        <f>'Maßnahmen TM - Typ1'!H207</f>
        <v>0</v>
      </c>
      <c r="G200" s="84">
        <f>'Maßnahmen TM - Typ1'!$E$4</f>
        <v>0</v>
      </c>
      <c r="H200" s="87">
        <f>'Maßnahmen TM - Typ1'!$H$4</f>
        <v>0</v>
      </c>
      <c r="I200" s="86">
        <f>'Maßnahmen TM - Typ1'!$I$4</f>
        <v>0</v>
      </c>
      <c r="J200" s="86">
        <f>'Maßnahmen TM - Typ1'!$J$4</f>
        <v>0</v>
      </c>
      <c r="K200">
        <f>'Maßnahmen TM - Typ1'!O207</f>
        <v>0</v>
      </c>
      <c r="L200" s="65">
        <f>'Maßnahmen TM - Typ1'!Q207</f>
        <v>0</v>
      </c>
      <c r="M200" s="65">
        <f>'Maßnahmen TM - Typ1'!R207</f>
        <v>0</v>
      </c>
      <c r="N200" s="65" t="str">
        <f>'Maßnahmen TM - Typ1'!U207</f>
        <v/>
      </c>
      <c r="O200" t="str">
        <f>'Maßnahmen TM - Typ1'!V207</f>
        <v/>
      </c>
      <c r="P200" s="65">
        <f>'Maßnahmen TM - Typ1'!W207</f>
        <v>0</v>
      </c>
    </row>
    <row r="201" spans="2:16" x14ac:dyDescent="0.2">
      <c r="B201">
        <f>'Maßnahmen TM - Typ1'!$E$3</f>
        <v>0</v>
      </c>
      <c r="C201">
        <f>'Maßnahmen TM - Typ1'!$L$3</f>
        <v>0</v>
      </c>
      <c r="D201" t="str">
        <f>'Maßnahmen TM - Typ1'!G208</f>
        <v/>
      </c>
      <c r="E201">
        <f>'Maßnahmen TM - Typ1'!E208</f>
        <v>199</v>
      </c>
      <c r="F201">
        <f>'Maßnahmen TM - Typ1'!H208</f>
        <v>0</v>
      </c>
      <c r="G201" s="84">
        <f>'Maßnahmen TM - Typ1'!$E$4</f>
        <v>0</v>
      </c>
      <c r="H201" s="87">
        <f>'Maßnahmen TM - Typ1'!$H$4</f>
        <v>0</v>
      </c>
      <c r="I201" s="86">
        <f>'Maßnahmen TM - Typ1'!$I$4</f>
        <v>0</v>
      </c>
      <c r="J201" s="86">
        <f>'Maßnahmen TM - Typ1'!$J$4</f>
        <v>0</v>
      </c>
      <c r="K201">
        <f>'Maßnahmen TM - Typ1'!O208</f>
        <v>0</v>
      </c>
      <c r="L201" s="65">
        <f>'Maßnahmen TM - Typ1'!Q208</f>
        <v>0</v>
      </c>
      <c r="M201" s="65">
        <f>'Maßnahmen TM - Typ1'!R208</f>
        <v>0</v>
      </c>
      <c r="N201" s="65" t="str">
        <f>'Maßnahmen TM - Typ1'!U208</f>
        <v/>
      </c>
      <c r="O201" t="str">
        <f>'Maßnahmen TM - Typ1'!V208</f>
        <v/>
      </c>
      <c r="P201" s="65">
        <f>'Maßnahmen TM - Typ1'!W208</f>
        <v>0</v>
      </c>
    </row>
    <row r="202" spans="2:16" x14ac:dyDescent="0.2">
      <c r="B202">
        <f>'Maßnahmen TM - Typ1'!$E$3</f>
        <v>0</v>
      </c>
      <c r="C202">
        <f>'Maßnahmen TM - Typ1'!$L$3</f>
        <v>0</v>
      </c>
      <c r="D202" t="str">
        <f>'Maßnahmen TM - Typ1'!G209</f>
        <v/>
      </c>
      <c r="E202">
        <f>'Maßnahmen TM - Typ1'!E209</f>
        <v>200</v>
      </c>
      <c r="F202">
        <f>'Maßnahmen TM - Typ1'!H209</f>
        <v>0</v>
      </c>
      <c r="G202" s="84">
        <f>'Maßnahmen TM - Typ1'!$E$4</f>
        <v>0</v>
      </c>
      <c r="H202" s="87">
        <f>'Maßnahmen TM - Typ1'!$H$4</f>
        <v>0</v>
      </c>
      <c r="I202" s="86">
        <f>'Maßnahmen TM - Typ1'!$I$4</f>
        <v>0</v>
      </c>
      <c r="J202" s="86">
        <f>'Maßnahmen TM - Typ1'!$J$4</f>
        <v>0</v>
      </c>
      <c r="K202">
        <f>'Maßnahmen TM - Typ1'!O209</f>
        <v>0</v>
      </c>
      <c r="L202" s="65">
        <f>'Maßnahmen TM - Typ1'!Q209</f>
        <v>0</v>
      </c>
      <c r="M202" s="65">
        <f>'Maßnahmen TM - Typ1'!R209</f>
        <v>0</v>
      </c>
      <c r="N202" s="65" t="str">
        <f>'Maßnahmen TM - Typ1'!U209</f>
        <v/>
      </c>
      <c r="O202" t="str">
        <f>'Maßnahmen TM - Typ1'!V209</f>
        <v/>
      </c>
      <c r="P202" s="65">
        <f>'Maßnahmen TM - Typ1'!W209</f>
        <v>0</v>
      </c>
    </row>
    <row r="203" spans="2:16" x14ac:dyDescent="0.2">
      <c r="B203">
        <f>'Maßnahmen TM - Typ1'!$E$3</f>
        <v>0</v>
      </c>
      <c r="C203">
        <f>'Maßnahmen TM - Typ1'!$L$3</f>
        <v>0</v>
      </c>
      <c r="D203" t="str">
        <f>'Maßnahmen TM - Typ1'!G210</f>
        <v/>
      </c>
      <c r="E203">
        <f>'Maßnahmen TM - Typ1'!E210</f>
        <v>201</v>
      </c>
      <c r="F203">
        <f>'Maßnahmen TM - Typ1'!H210</f>
        <v>0</v>
      </c>
      <c r="G203" s="84">
        <f>'Maßnahmen TM - Typ1'!$E$4</f>
        <v>0</v>
      </c>
      <c r="H203" s="87">
        <f>'Maßnahmen TM - Typ1'!$H$4</f>
        <v>0</v>
      </c>
      <c r="I203" s="86">
        <f>'Maßnahmen TM - Typ1'!$I$4</f>
        <v>0</v>
      </c>
      <c r="J203" s="86">
        <f>'Maßnahmen TM - Typ1'!$J$4</f>
        <v>0</v>
      </c>
      <c r="K203">
        <f>'Maßnahmen TM - Typ1'!O210</f>
        <v>0</v>
      </c>
      <c r="L203" s="65">
        <f>'Maßnahmen TM - Typ1'!Q210</f>
        <v>0</v>
      </c>
      <c r="M203" s="65">
        <f>'Maßnahmen TM - Typ1'!R210</f>
        <v>0</v>
      </c>
      <c r="N203" s="65" t="str">
        <f>'Maßnahmen TM - Typ1'!U210</f>
        <v/>
      </c>
      <c r="O203" t="str">
        <f>'Maßnahmen TM - Typ1'!V210</f>
        <v/>
      </c>
      <c r="P203" s="65">
        <f>'Maßnahmen TM - Typ1'!W210</f>
        <v>0</v>
      </c>
    </row>
    <row r="204" spans="2:16" x14ac:dyDescent="0.2">
      <c r="B204">
        <f>'Maßnahmen TM - Typ1'!$E$3</f>
        <v>0</v>
      </c>
      <c r="C204">
        <f>'Maßnahmen TM - Typ1'!$L$3</f>
        <v>0</v>
      </c>
      <c r="D204" t="str">
        <f>'Maßnahmen TM - Typ1'!G211</f>
        <v/>
      </c>
      <c r="E204">
        <f>'Maßnahmen TM - Typ1'!E211</f>
        <v>202</v>
      </c>
      <c r="F204">
        <f>'Maßnahmen TM - Typ1'!H211</f>
        <v>0</v>
      </c>
      <c r="G204" s="84">
        <f>'Maßnahmen TM - Typ1'!$E$4</f>
        <v>0</v>
      </c>
      <c r="H204" s="87">
        <f>'Maßnahmen TM - Typ1'!$H$4</f>
        <v>0</v>
      </c>
      <c r="I204" s="86">
        <f>'Maßnahmen TM - Typ1'!$I$4</f>
        <v>0</v>
      </c>
      <c r="J204" s="86">
        <f>'Maßnahmen TM - Typ1'!$J$4</f>
        <v>0</v>
      </c>
      <c r="K204">
        <f>'Maßnahmen TM - Typ1'!O211</f>
        <v>0</v>
      </c>
      <c r="L204" s="65">
        <f>'Maßnahmen TM - Typ1'!Q211</f>
        <v>0</v>
      </c>
      <c r="M204" s="65">
        <f>'Maßnahmen TM - Typ1'!R211</f>
        <v>0</v>
      </c>
      <c r="N204" s="65" t="str">
        <f>'Maßnahmen TM - Typ1'!U211</f>
        <v/>
      </c>
      <c r="O204" t="str">
        <f>'Maßnahmen TM - Typ1'!V211</f>
        <v/>
      </c>
      <c r="P204" s="65">
        <f>'Maßnahmen TM - Typ1'!W211</f>
        <v>0</v>
      </c>
    </row>
    <row r="205" spans="2:16" x14ac:dyDescent="0.2">
      <c r="B205">
        <f>'Maßnahmen TM - Typ1'!$E$3</f>
        <v>0</v>
      </c>
      <c r="C205">
        <f>'Maßnahmen TM - Typ1'!$L$3</f>
        <v>0</v>
      </c>
      <c r="D205" t="str">
        <f>'Maßnahmen TM - Typ1'!G212</f>
        <v/>
      </c>
      <c r="E205">
        <f>'Maßnahmen TM - Typ1'!E212</f>
        <v>203</v>
      </c>
      <c r="F205">
        <f>'Maßnahmen TM - Typ1'!H212</f>
        <v>0</v>
      </c>
      <c r="G205" s="84">
        <f>'Maßnahmen TM - Typ1'!$E$4</f>
        <v>0</v>
      </c>
      <c r="H205" s="87">
        <f>'Maßnahmen TM - Typ1'!$H$4</f>
        <v>0</v>
      </c>
      <c r="I205" s="86">
        <f>'Maßnahmen TM - Typ1'!$I$4</f>
        <v>0</v>
      </c>
      <c r="J205" s="86">
        <f>'Maßnahmen TM - Typ1'!$J$4</f>
        <v>0</v>
      </c>
      <c r="K205">
        <f>'Maßnahmen TM - Typ1'!O212</f>
        <v>0</v>
      </c>
      <c r="L205" s="65">
        <f>'Maßnahmen TM - Typ1'!Q212</f>
        <v>0</v>
      </c>
      <c r="M205" s="65">
        <f>'Maßnahmen TM - Typ1'!R212</f>
        <v>0</v>
      </c>
      <c r="N205" s="65" t="str">
        <f>'Maßnahmen TM - Typ1'!U212</f>
        <v/>
      </c>
      <c r="O205" t="str">
        <f>'Maßnahmen TM - Typ1'!V212</f>
        <v/>
      </c>
      <c r="P205" s="65">
        <f>'Maßnahmen TM - Typ1'!W212</f>
        <v>0</v>
      </c>
    </row>
    <row r="206" spans="2:16" x14ac:dyDescent="0.2">
      <c r="B206">
        <f>'Maßnahmen TM - Typ1'!$E$3</f>
        <v>0</v>
      </c>
      <c r="C206">
        <f>'Maßnahmen TM - Typ1'!$L$3</f>
        <v>0</v>
      </c>
      <c r="D206" t="str">
        <f>'Maßnahmen TM - Typ1'!G213</f>
        <v/>
      </c>
      <c r="E206">
        <f>'Maßnahmen TM - Typ1'!E213</f>
        <v>204</v>
      </c>
      <c r="F206">
        <f>'Maßnahmen TM - Typ1'!H213</f>
        <v>0</v>
      </c>
      <c r="G206" s="84">
        <f>'Maßnahmen TM - Typ1'!$E$4</f>
        <v>0</v>
      </c>
      <c r="H206" s="87">
        <f>'Maßnahmen TM - Typ1'!$H$4</f>
        <v>0</v>
      </c>
      <c r="I206" s="86">
        <f>'Maßnahmen TM - Typ1'!$I$4</f>
        <v>0</v>
      </c>
      <c r="J206" s="86">
        <f>'Maßnahmen TM - Typ1'!$J$4</f>
        <v>0</v>
      </c>
      <c r="K206">
        <f>'Maßnahmen TM - Typ1'!O213</f>
        <v>0</v>
      </c>
      <c r="L206" s="65">
        <f>'Maßnahmen TM - Typ1'!Q213</f>
        <v>0</v>
      </c>
      <c r="M206" s="65">
        <f>'Maßnahmen TM - Typ1'!R213</f>
        <v>0</v>
      </c>
      <c r="N206" s="65" t="str">
        <f>'Maßnahmen TM - Typ1'!U213</f>
        <v/>
      </c>
      <c r="O206" t="str">
        <f>'Maßnahmen TM - Typ1'!V213</f>
        <v/>
      </c>
      <c r="P206" s="65">
        <f>'Maßnahmen TM - Typ1'!W213</f>
        <v>0</v>
      </c>
    </row>
    <row r="207" spans="2:16" x14ac:dyDescent="0.2">
      <c r="B207">
        <f>'Maßnahmen TM - Typ1'!$E$3</f>
        <v>0</v>
      </c>
      <c r="C207">
        <f>'Maßnahmen TM - Typ1'!$L$3</f>
        <v>0</v>
      </c>
      <c r="D207" t="str">
        <f>'Maßnahmen TM - Typ1'!G214</f>
        <v/>
      </c>
      <c r="E207">
        <f>'Maßnahmen TM - Typ1'!E214</f>
        <v>205</v>
      </c>
      <c r="F207">
        <f>'Maßnahmen TM - Typ1'!H214</f>
        <v>0</v>
      </c>
      <c r="G207" s="84">
        <f>'Maßnahmen TM - Typ1'!$E$4</f>
        <v>0</v>
      </c>
      <c r="H207" s="87">
        <f>'Maßnahmen TM - Typ1'!$H$4</f>
        <v>0</v>
      </c>
      <c r="I207" s="86">
        <f>'Maßnahmen TM - Typ1'!$I$4</f>
        <v>0</v>
      </c>
      <c r="J207" s="86">
        <f>'Maßnahmen TM - Typ1'!$J$4</f>
        <v>0</v>
      </c>
      <c r="K207">
        <f>'Maßnahmen TM - Typ1'!O214</f>
        <v>0</v>
      </c>
      <c r="L207" s="65">
        <f>'Maßnahmen TM - Typ1'!Q214</f>
        <v>0</v>
      </c>
      <c r="M207" s="65">
        <f>'Maßnahmen TM - Typ1'!R214</f>
        <v>0</v>
      </c>
      <c r="N207" s="65" t="str">
        <f>'Maßnahmen TM - Typ1'!U214</f>
        <v/>
      </c>
      <c r="O207" t="str">
        <f>'Maßnahmen TM - Typ1'!V214</f>
        <v/>
      </c>
      <c r="P207" s="65">
        <f>'Maßnahmen TM - Typ1'!W214</f>
        <v>0</v>
      </c>
    </row>
    <row r="208" spans="2:16" x14ac:dyDescent="0.2">
      <c r="B208">
        <f>'Maßnahmen TM - Typ1'!$E$3</f>
        <v>0</v>
      </c>
      <c r="C208">
        <f>'Maßnahmen TM - Typ1'!$L$3</f>
        <v>0</v>
      </c>
      <c r="D208" t="str">
        <f>'Maßnahmen TM - Typ1'!G215</f>
        <v/>
      </c>
      <c r="E208">
        <f>'Maßnahmen TM - Typ1'!E215</f>
        <v>206</v>
      </c>
      <c r="F208">
        <f>'Maßnahmen TM - Typ1'!H215</f>
        <v>0</v>
      </c>
      <c r="G208" s="84">
        <f>'Maßnahmen TM - Typ1'!$E$4</f>
        <v>0</v>
      </c>
      <c r="H208" s="87">
        <f>'Maßnahmen TM - Typ1'!$H$4</f>
        <v>0</v>
      </c>
      <c r="I208" s="86">
        <f>'Maßnahmen TM - Typ1'!$I$4</f>
        <v>0</v>
      </c>
      <c r="J208" s="86">
        <f>'Maßnahmen TM - Typ1'!$J$4</f>
        <v>0</v>
      </c>
      <c r="K208">
        <f>'Maßnahmen TM - Typ1'!O215</f>
        <v>0</v>
      </c>
      <c r="L208" s="65">
        <f>'Maßnahmen TM - Typ1'!Q215</f>
        <v>0</v>
      </c>
      <c r="M208" s="65">
        <f>'Maßnahmen TM - Typ1'!R215</f>
        <v>0</v>
      </c>
      <c r="N208" s="65" t="str">
        <f>'Maßnahmen TM - Typ1'!U215</f>
        <v/>
      </c>
      <c r="O208" t="str">
        <f>'Maßnahmen TM - Typ1'!V215</f>
        <v/>
      </c>
      <c r="P208" s="65">
        <f>'Maßnahmen TM - Typ1'!W215</f>
        <v>0</v>
      </c>
    </row>
    <row r="209" spans="2:16" x14ac:dyDescent="0.2">
      <c r="B209">
        <f>'Maßnahmen TM - Typ1'!$E$3</f>
        <v>0</v>
      </c>
      <c r="C209">
        <f>'Maßnahmen TM - Typ1'!$L$3</f>
        <v>0</v>
      </c>
      <c r="D209" t="str">
        <f>'Maßnahmen TM - Typ1'!G216</f>
        <v/>
      </c>
      <c r="E209">
        <f>'Maßnahmen TM - Typ1'!E216</f>
        <v>207</v>
      </c>
      <c r="F209">
        <f>'Maßnahmen TM - Typ1'!H216</f>
        <v>0</v>
      </c>
      <c r="G209" s="84">
        <f>'Maßnahmen TM - Typ1'!$E$4</f>
        <v>0</v>
      </c>
      <c r="H209" s="87">
        <f>'Maßnahmen TM - Typ1'!$H$4</f>
        <v>0</v>
      </c>
      <c r="I209" s="86">
        <f>'Maßnahmen TM - Typ1'!$I$4</f>
        <v>0</v>
      </c>
      <c r="J209" s="86">
        <f>'Maßnahmen TM - Typ1'!$J$4</f>
        <v>0</v>
      </c>
      <c r="K209">
        <f>'Maßnahmen TM - Typ1'!O216</f>
        <v>0</v>
      </c>
      <c r="L209" s="65">
        <f>'Maßnahmen TM - Typ1'!Q216</f>
        <v>0</v>
      </c>
      <c r="M209" s="65">
        <f>'Maßnahmen TM - Typ1'!R216</f>
        <v>0</v>
      </c>
      <c r="N209" s="65" t="str">
        <f>'Maßnahmen TM - Typ1'!U216</f>
        <v/>
      </c>
      <c r="O209" t="str">
        <f>'Maßnahmen TM - Typ1'!V216</f>
        <v/>
      </c>
      <c r="P209" s="65">
        <f>'Maßnahmen TM - Typ1'!W216</f>
        <v>0</v>
      </c>
    </row>
    <row r="210" spans="2:16" x14ac:dyDescent="0.2">
      <c r="B210">
        <f>'Maßnahmen TM - Typ1'!$E$3</f>
        <v>0</v>
      </c>
      <c r="C210">
        <f>'Maßnahmen TM - Typ1'!$L$3</f>
        <v>0</v>
      </c>
      <c r="D210" t="str">
        <f>'Maßnahmen TM - Typ1'!G217</f>
        <v/>
      </c>
      <c r="E210">
        <f>'Maßnahmen TM - Typ1'!E217</f>
        <v>208</v>
      </c>
      <c r="F210">
        <f>'Maßnahmen TM - Typ1'!H217</f>
        <v>0</v>
      </c>
      <c r="G210" s="84">
        <f>'Maßnahmen TM - Typ1'!$E$4</f>
        <v>0</v>
      </c>
      <c r="H210" s="87">
        <f>'Maßnahmen TM - Typ1'!$H$4</f>
        <v>0</v>
      </c>
      <c r="I210" s="86">
        <f>'Maßnahmen TM - Typ1'!$I$4</f>
        <v>0</v>
      </c>
      <c r="J210" s="86">
        <f>'Maßnahmen TM - Typ1'!$J$4</f>
        <v>0</v>
      </c>
      <c r="K210">
        <f>'Maßnahmen TM - Typ1'!O217</f>
        <v>0</v>
      </c>
      <c r="L210" s="65">
        <f>'Maßnahmen TM - Typ1'!Q217</f>
        <v>0</v>
      </c>
      <c r="M210" s="65">
        <f>'Maßnahmen TM - Typ1'!R217</f>
        <v>0</v>
      </c>
      <c r="N210" s="65" t="str">
        <f>'Maßnahmen TM - Typ1'!U217</f>
        <v/>
      </c>
      <c r="O210" t="str">
        <f>'Maßnahmen TM - Typ1'!V217</f>
        <v/>
      </c>
      <c r="P210" s="65">
        <f>'Maßnahmen TM - Typ1'!W217</f>
        <v>0</v>
      </c>
    </row>
    <row r="211" spans="2:16" x14ac:dyDescent="0.2">
      <c r="B211">
        <f>'Maßnahmen TM - Typ1'!$E$3</f>
        <v>0</v>
      </c>
      <c r="C211">
        <f>'Maßnahmen TM - Typ1'!$L$3</f>
        <v>0</v>
      </c>
      <c r="D211" t="str">
        <f>'Maßnahmen TM - Typ1'!G218</f>
        <v/>
      </c>
      <c r="E211">
        <f>'Maßnahmen TM - Typ1'!E218</f>
        <v>209</v>
      </c>
      <c r="F211">
        <f>'Maßnahmen TM - Typ1'!H218</f>
        <v>0</v>
      </c>
      <c r="G211" s="84">
        <f>'Maßnahmen TM - Typ1'!$E$4</f>
        <v>0</v>
      </c>
      <c r="H211" s="87">
        <f>'Maßnahmen TM - Typ1'!$H$4</f>
        <v>0</v>
      </c>
      <c r="I211" s="86">
        <f>'Maßnahmen TM - Typ1'!$I$4</f>
        <v>0</v>
      </c>
      <c r="J211" s="86">
        <f>'Maßnahmen TM - Typ1'!$J$4</f>
        <v>0</v>
      </c>
      <c r="K211">
        <f>'Maßnahmen TM - Typ1'!O218</f>
        <v>0</v>
      </c>
      <c r="L211" s="65">
        <f>'Maßnahmen TM - Typ1'!Q218</f>
        <v>0</v>
      </c>
      <c r="M211" s="65">
        <f>'Maßnahmen TM - Typ1'!R218</f>
        <v>0</v>
      </c>
      <c r="N211" s="65" t="str">
        <f>'Maßnahmen TM - Typ1'!U218</f>
        <v/>
      </c>
      <c r="O211" t="str">
        <f>'Maßnahmen TM - Typ1'!V218</f>
        <v/>
      </c>
      <c r="P211" s="65">
        <f>'Maßnahmen TM - Typ1'!W218</f>
        <v>0</v>
      </c>
    </row>
    <row r="212" spans="2:16" x14ac:dyDescent="0.2">
      <c r="B212">
        <f>'Maßnahmen TM - Typ1'!$E$3</f>
        <v>0</v>
      </c>
      <c r="C212">
        <f>'Maßnahmen TM - Typ1'!$L$3</f>
        <v>0</v>
      </c>
      <c r="D212" t="str">
        <f>'Maßnahmen TM - Typ1'!G219</f>
        <v/>
      </c>
      <c r="E212">
        <f>'Maßnahmen TM - Typ1'!E219</f>
        <v>210</v>
      </c>
      <c r="F212">
        <f>'Maßnahmen TM - Typ1'!H219</f>
        <v>0</v>
      </c>
      <c r="G212" s="84">
        <f>'Maßnahmen TM - Typ1'!$E$4</f>
        <v>0</v>
      </c>
      <c r="H212" s="87">
        <f>'Maßnahmen TM - Typ1'!$H$4</f>
        <v>0</v>
      </c>
      <c r="I212" s="86">
        <f>'Maßnahmen TM - Typ1'!$I$4</f>
        <v>0</v>
      </c>
      <c r="J212" s="86">
        <f>'Maßnahmen TM - Typ1'!$J$4</f>
        <v>0</v>
      </c>
      <c r="K212">
        <f>'Maßnahmen TM - Typ1'!O219</f>
        <v>0</v>
      </c>
      <c r="L212" s="65">
        <f>'Maßnahmen TM - Typ1'!Q219</f>
        <v>0</v>
      </c>
      <c r="M212" s="65">
        <f>'Maßnahmen TM - Typ1'!R219</f>
        <v>0</v>
      </c>
      <c r="N212" s="65" t="str">
        <f>'Maßnahmen TM - Typ1'!U219</f>
        <v/>
      </c>
      <c r="O212" t="str">
        <f>'Maßnahmen TM - Typ1'!V219</f>
        <v/>
      </c>
      <c r="P212" s="65">
        <f>'Maßnahmen TM - Typ1'!W219</f>
        <v>0</v>
      </c>
    </row>
    <row r="213" spans="2:16" x14ac:dyDescent="0.2">
      <c r="B213">
        <f>'Maßnahmen TM - Typ1'!$E$3</f>
        <v>0</v>
      </c>
      <c r="C213">
        <f>'Maßnahmen TM - Typ1'!$L$3</f>
        <v>0</v>
      </c>
      <c r="D213" t="str">
        <f>'Maßnahmen TM - Typ1'!G220</f>
        <v/>
      </c>
      <c r="E213">
        <f>'Maßnahmen TM - Typ1'!E220</f>
        <v>211</v>
      </c>
      <c r="F213">
        <f>'Maßnahmen TM - Typ1'!H220</f>
        <v>0</v>
      </c>
      <c r="G213" s="84">
        <f>'Maßnahmen TM - Typ1'!$E$4</f>
        <v>0</v>
      </c>
      <c r="H213" s="87">
        <f>'Maßnahmen TM - Typ1'!$H$4</f>
        <v>0</v>
      </c>
      <c r="I213" s="86">
        <f>'Maßnahmen TM - Typ1'!$I$4</f>
        <v>0</v>
      </c>
      <c r="J213" s="86">
        <f>'Maßnahmen TM - Typ1'!$J$4</f>
        <v>0</v>
      </c>
      <c r="K213">
        <f>'Maßnahmen TM - Typ1'!O220</f>
        <v>0</v>
      </c>
      <c r="L213" s="65">
        <f>'Maßnahmen TM - Typ1'!Q220</f>
        <v>0</v>
      </c>
      <c r="M213" s="65">
        <f>'Maßnahmen TM - Typ1'!R220</f>
        <v>0</v>
      </c>
      <c r="N213" s="65" t="str">
        <f>'Maßnahmen TM - Typ1'!U220</f>
        <v/>
      </c>
      <c r="O213" t="str">
        <f>'Maßnahmen TM - Typ1'!V220</f>
        <v/>
      </c>
      <c r="P213" s="65">
        <f>'Maßnahmen TM - Typ1'!W220</f>
        <v>0</v>
      </c>
    </row>
    <row r="214" spans="2:16" x14ac:dyDescent="0.2">
      <c r="B214">
        <f>'Maßnahmen TM - Typ1'!$E$3</f>
        <v>0</v>
      </c>
      <c r="C214">
        <f>'Maßnahmen TM - Typ1'!$L$3</f>
        <v>0</v>
      </c>
      <c r="D214" t="str">
        <f>'Maßnahmen TM - Typ1'!G221</f>
        <v/>
      </c>
      <c r="E214">
        <f>'Maßnahmen TM - Typ1'!E221</f>
        <v>212</v>
      </c>
      <c r="F214">
        <f>'Maßnahmen TM - Typ1'!H221</f>
        <v>0</v>
      </c>
      <c r="G214" s="84">
        <f>'Maßnahmen TM - Typ1'!$E$4</f>
        <v>0</v>
      </c>
      <c r="H214" s="87">
        <f>'Maßnahmen TM - Typ1'!$H$4</f>
        <v>0</v>
      </c>
      <c r="I214" s="86">
        <f>'Maßnahmen TM - Typ1'!$I$4</f>
        <v>0</v>
      </c>
      <c r="J214" s="86">
        <f>'Maßnahmen TM - Typ1'!$J$4</f>
        <v>0</v>
      </c>
      <c r="K214">
        <f>'Maßnahmen TM - Typ1'!O221</f>
        <v>0</v>
      </c>
      <c r="L214" s="65">
        <f>'Maßnahmen TM - Typ1'!Q221</f>
        <v>0</v>
      </c>
      <c r="M214" s="65">
        <f>'Maßnahmen TM - Typ1'!R221</f>
        <v>0</v>
      </c>
      <c r="N214" s="65" t="str">
        <f>'Maßnahmen TM - Typ1'!U221</f>
        <v/>
      </c>
      <c r="O214" t="str">
        <f>'Maßnahmen TM - Typ1'!V221</f>
        <v/>
      </c>
      <c r="P214" s="65">
        <f>'Maßnahmen TM - Typ1'!W221</f>
        <v>0</v>
      </c>
    </row>
    <row r="215" spans="2:16" x14ac:dyDescent="0.2">
      <c r="B215">
        <f>'Maßnahmen TM - Typ1'!$E$3</f>
        <v>0</v>
      </c>
      <c r="C215">
        <f>'Maßnahmen TM - Typ1'!$L$3</f>
        <v>0</v>
      </c>
      <c r="D215" t="str">
        <f>'Maßnahmen TM - Typ1'!G222</f>
        <v/>
      </c>
      <c r="E215">
        <f>'Maßnahmen TM - Typ1'!E222</f>
        <v>213</v>
      </c>
      <c r="F215">
        <f>'Maßnahmen TM - Typ1'!H222</f>
        <v>0</v>
      </c>
      <c r="G215" s="84">
        <f>'Maßnahmen TM - Typ1'!$E$4</f>
        <v>0</v>
      </c>
      <c r="H215" s="87">
        <f>'Maßnahmen TM - Typ1'!$H$4</f>
        <v>0</v>
      </c>
      <c r="I215" s="86">
        <f>'Maßnahmen TM - Typ1'!$I$4</f>
        <v>0</v>
      </c>
      <c r="J215" s="86">
        <f>'Maßnahmen TM - Typ1'!$J$4</f>
        <v>0</v>
      </c>
      <c r="K215">
        <f>'Maßnahmen TM - Typ1'!O222</f>
        <v>0</v>
      </c>
      <c r="L215" s="65">
        <f>'Maßnahmen TM - Typ1'!Q222</f>
        <v>0</v>
      </c>
      <c r="M215" s="65">
        <f>'Maßnahmen TM - Typ1'!R222</f>
        <v>0</v>
      </c>
      <c r="N215" s="65" t="str">
        <f>'Maßnahmen TM - Typ1'!U222</f>
        <v/>
      </c>
      <c r="O215" t="str">
        <f>'Maßnahmen TM - Typ1'!V222</f>
        <v/>
      </c>
      <c r="P215" s="65">
        <f>'Maßnahmen TM - Typ1'!W222</f>
        <v>0</v>
      </c>
    </row>
    <row r="216" spans="2:16" x14ac:dyDescent="0.2">
      <c r="B216">
        <f>'Maßnahmen TM - Typ1'!$E$3</f>
        <v>0</v>
      </c>
      <c r="C216">
        <f>'Maßnahmen TM - Typ1'!$L$3</f>
        <v>0</v>
      </c>
      <c r="D216" t="str">
        <f>'Maßnahmen TM - Typ1'!G223</f>
        <v/>
      </c>
      <c r="E216">
        <f>'Maßnahmen TM - Typ1'!E223</f>
        <v>214</v>
      </c>
      <c r="F216">
        <f>'Maßnahmen TM - Typ1'!H223</f>
        <v>0</v>
      </c>
      <c r="G216" s="84">
        <f>'Maßnahmen TM - Typ1'!$E$4</f>
        <v>0</v>
      </c>
      <c r="H216" s="87">
        <f>'Maßnahmen TM - Typ1'!$H$4</f>
        <v>0</v>
      </c>
      <c r="I216" s="86">
        <f>'Maßnahmen TM - Typ1'!$I$4</f>
        <v>0</v>
      </c>
      <c r="J216" s="86">
        <f>'Maßnahmen TM - Typ1'!$J$4</f>
        <v>0</v>
      </c>
      <c r="K216">
        <f>'Maßnahmen TM - Typ1'!O223</f>
        <v>0</v>
      </c>
      <c r="L216" s="65">
        <f>'Maßnahmen TM - Typ1'!Q223</f>
        <v>0</v>
      </c>
      <c r="M216" s="65">
        <f>'Maßnahmen TM - Typ1'!R223</f>
        <v>0</v>
      </c>
      <c r="N216" s="65" t="str">
        <f>'Maßnahmen TM - Typ1'!U223</f>
        <v/>
      </c>
      <c r="O216" t="str">
        <f>'Maßnahmen TM - Typ1'!V223</f>
        <v/>
      </c>
      <c r="P216" s="65">
        <f>'Maßnahmen TM - Typ1'!W223</f>
        <v>0</v>
      </c>
    </row>
    <row r="217" spans="2:16" x14ac:dyDescent="0.2">
      <c r="B217">
        <f>'Maßnahmen TM - Typ1'!$E$3</f>
        <v>0</v>
      </c>
      <c r="C217">
        <f>'Maßnahmen TM - Typ1'!$L$3</f>
        <v>0</v>
      </c>
      <c r="D217" t="str">
        <f>'Maßnahmen TM - Typ1'!G224</f>
        <v/>
      </c>
      <c r="E217">
        <f>'Maßnahmen TM - Typ1'!E224</f>
        <v>215</v>
      </c>
      <c r="F217">
        <f>'Maßnahmen TM - Typ1'!H224</f>
        <v>0</v>
      </c>
      <c r="G217" s="84">
        <f>'Maßnahmen TM - Typ1'!$E$4</f>
        <v>0</v>
      </c>
      <c r="H217" s="87">
        <f>'Maßnahmen TM - Typ1'!$H$4</f>
        <v>0</v>
      </c>
      <c r="I217" s="86">
        <f>'Maßnahmen TM - Typ1'!$I$4</f>
        <v>0</v>
      </c>
      <c r="J217" s="86">
        <f>'Maßnahmen TM - Typ1'!$J$4</f>
        <v>0</v>
      </c>
      <c r="K217">
        <f>'Maßnahmen TM - Typ1'!O224</f>
        <v>0</v>
      </c>
      <c r="L217" s="65">
        <f>'Maßnahmen TM - Typ1'!Q224</f>
        <v>0</v>
      </c>
      <c r="M217" s="65">
        <f>'Maßnahmen TM - Typ1'!R224</f>
        <v>0</v>
      </c>
      <c r="N217" s="65" t="str">
        <f>'Maßnahmen TM - Typ1'!U224</f>
        <v/>
      </c>
      <c r="O217" t="str">
        <f>'Maßnahmen TM - Typ1'!V224</f>
        <v/>
      </c>
      <c r="P217" s="65">
        <f>'Maßnahmen TM - Typ1'!W224</f>
        <v>0</v>
      </c>
    </row>
    <row r="218" spans="2:16" x14ac:dyDescent="0.2">
      <c r="B218">
        <f>'Maßnahmen TM - Typ1'!$E$3</f>
        <v>0</v>
      </c>
      <c r="C218">
        <f>'Maßnahmen TM - Typ1'!$L$3</f>
        <v>0</v>
      </c>
      <c r="D218" t="str">
        <f>'Maßnahmen TM - Typ1'!G225</f>
        <v/>
      </c>
      <c r="E218">
        <f>'Maßnahmen TM - Typ1'!E225</f>
        <v>216</v>
      </c>
      <c r="F218">
        <f>'Maßnahmen TM - Typ1'!H225</f>
        <v>0</v>
      </c>
      <c r="G218" s="84">
        <f>'Maßnahmen TM - Typ1'!$E$4</f>
        <v>0</v>
      </c>
      <c r="H218" s="87">
        <f>'Maßnahmen TM - Typ1'!$H$4</f>
        <v>0</v>
      </c>
      <c r="I218" s="86">
        <f>'Maßnahmen TM - Typ1'!$I$4</f>
        <v>0</v>
      </c>
      <c r="J218" s="86">
        <f>'Maßnahmen TM - Typ1'!$J$4</f>
        <v>0</v>
      </c>
      <c r="K218">
        <f>'Maßnahmen TM - Typ1'!O225</f>
        <v>0</v>
      </c>
      <c r="L218" s="65">
        <f>'Maßnahmen TM - Typ1'!Q225</f>
        <v>0</v>
      </c>
      <c r="M218" s="65">
        <f>'Maßnahmen TM - Typ1'!R225</f>
        <v>0</v>
      </c>
      <c r="N218" s="65" t="str">
        <f>'Maßnahmen TM - Typ1'!U225</f>
        <v/>
      </c>
      <c r="O218" t="str">
        <f>'Maßnahmen TM - Typ1'!V225</f>
        <v/>
      </c>
      <c r="P218" s="65">
        <f>'Maßnahmen TM - Typ1'!W225</f>
        <v>0</v>
      </c>
    </row>
    <row r="219" spans="2:16" x14ac:dyDescent="0.2">
      <c r="B219">
        <f>'Maßnahmen TM - Typ1'!$E$3</f>
        <v>0</v>
      </c>
      <c r="C219">
        <f>'Maßnahmen TM - Typ1'!$L$3</f>
        <v>0</v>
      </c>
      <c r="D219" t="str">
        <f>'Maßnahmen TM - Typ1'!G226</f>
        <v/>
      </c>
      <c r="E219">
        <f>'Maßnahmen TM - Typ1'!E226</f>
        <v>217</v>
      </c>
      <c r="F219">
        <f>'Maßnahmen TM - Typ1'!H226</f>
        <v>0</v>
      </c>
      <c r="G219" s="84">
        <f>'Maßnahmen TM - Typ1'!$E$4</f>
        <v>0</v>
      </c>
      <c r="H219" s="87">
        <f>'Maßnahmen TM - Typ1'!$H$4</f>
        <v>0</v>
      </c>
      <c r="I219" s="86">
        <f>'Maßnahmen TM - Typ1'!$I$4</f>
        <v>0</v>
      </c>
      <c r="J219" s="86">
        <f>'Maßnahmen TM - Typ1'!$J$4</f>
        <v>0</v>
      </c>
      <c r="K219">
        <f>'Maßnahmen TM - Typ1'!O226</f>
        <v>0</v>
      </c>
      <c r="L219" s="65">
        <f>'Maßnahmen TM - Typ1'!Q226</f>
        <v>0</v>
      </c>
      <c r="M219" s="65">
        <f>'Maßnahmen TM - Typ1'!R226</f>
        <v>0</v>
      </c>
      <c r="N219" s="65" t="str">
        <f>'Maßnahmen TM - Typ1'!U226</f>
        <v/>
      </c>
      <c r="O219" t="str">
        <f>'Maßnahmen TM - Typ1'!V226</f>
        <v/>
      </c>
      <c r="P219" s="65">
        <f>'Maßnahmen TM - Typ1'!W226</f>
        <v>0</v>
      </c>
    </row>
    <row r="220" spans="2:16" x14ac:dyDescent="0.2">
      <c r="B220">
        <f>'Maßnahmen TM - Typ1'!$E$3</f>
        <v>0</v>
      </c>
      <c r="C220">
        <f>'Maßnahmen TM - Typ1'!$L$3</f>
        <v>0</v>
      </c>
      <c r="D220" t="str">
        <f>'Maßnahmen TM - Typ1'!G227</f>
        <v/>
      </c>
      <c r="E220">
        <f>'Maßnahmen TM - Typ1'!E227</f>
        <v>218</v>
      </c>
      <c r="F220">
        <f>'Maßnahmen TM - Typ1'!H227</f>
        <v>0</v>
      </c>
      <c r="G220" s="84">
        <f>'Maßnahmen TM - Typ1'!$E$4</f>
        <v>0</v>
      </c>
      <c r="H220" s="87">
        <f>'Maßnahmen TM - Typ1'!$H$4</f>
        <v>0</v>
      </c>
      <c r="I220" s="86">
        <f>'Maßnahmen TM - Typ1'!$I$4</f>
        <v>0</v>
      </c>
      <c r="J220" s="86">
        <f>'Maßnahmen TM - Typ1'!$J$4</f>
        <v>0</v>
      </c>
      <c r="K220">
        <f>'Maßnahmen TM - Typ1'!O227</f>
        <v>0</v>
      </c>
      <c r="L220" s="65">
        <f>'Maßnahmen TM - Typ1'!Q227</f>
        <v>0</v>
      </c>
      <c r="M220" s="65">
        <f>'Maßnahmen TM - Typ1'!R227</f>
        <v>0</v>
      </c>
      <c r="N220" s="65" t="str">
        <f>'Maßnahmen TM - Typ1'!U227</f>
        <v/>
      </c>
      <c r="O220" t="str">
        <f>'Maßnahmen TM - Typ1'!V227</f>
        <v/>
      </c>
      <c r="P220" s="65">
        <f>'Maßnahmen TM - Typ1'!W227</f>
        <v>0</v>
      </c>
    </row>
    <row r="221" spans="2:16" x14ac:dyDescent="0.2">
      <c r="B221">
        <f>'Maßnahmen TM - Typ1'!$E$3</f>
        <v>0</v>
      </c>
      <c r="C221">
        <f>'Maßnahmen TM - Typ1'!$L$3</f>
        <v>0</v>
      </c>
      <c r="D221" t="str">
        <f>'Maßnahmen TM - Typ1'!G228</f>
        <v/>
      </c>
      <c r="E221">
        <f>'Maßnahmen TM - Typ1'!E228</f>
        <v>219</v>
      </c>
      <c r="F221">
        <f>'Maßnahmen TM - Typ1'!H228</f>
        <v>0</v>
      </c>
      <c r="G221" s="84">
        <f>'Maßnahmen TM - Typ1'!$E$4</f>
        <v>0</v>
      </c>
      <c r="H221" s="87">
        <f>'Maßnahmen TM - Typ1'!$H$4</f>
        <v>0</v>
      </c>
      <c r="I221" s="86">
        <f>'Maßnahmen TM - Typ1'!$I$4</f>
        <v>0</v>
      </c>
      <c r="J221" s="86">
        <f>'Maßnahmen TM - Typ1'!$J$4</f>
        <v>0</v>
      </c>
      <c r="K221">
        <f>'Maßnahmen TM - Typ1'!O228</f>
        <v>0</v>
      </c>
      <c r="L221" s="65">
        <f>'Maßnahmen TM - Typ1'!Q228</f>
        <v>0</v>
      </c>
      <c r="M221" s="65">
        <f>'Maßnahmen TM - Typ1'!R228</f>
        <v>0</v>
      </c>
      <c r="N221" s="65" t="str">
        <f>'Maßnahmen TM - Typ1'!U228</f>
        <v/>
      </c>
      <c r="O221" t="str">
        <f>'Maßnahmen TM - Typ1'!V228</f>
        <v/>
      </c>
      <c r="P221" s="65">
        <f>'Maßnahmen TM - Typ1'!W228</f>
        <v>0</v>
      </c>
    </row>
    <row r="222" spans="2:16" x14ac:dyDescent="0.2">
      <c r="B222">
        <f>'Maßnahmen TM - Typ1'!$E$3</f>
        <v>0</v>
      </c>
      <c r="C222">
        <f>'Maßnahmen TM - Typ1'!$L$3</f>
        <v>0</v>
      </c>
      <c r="D222" t="str">
        <f>'Maßnahmen TM - Typ1'!G229</f>
        <v/>
      </c>
      <c r="E222">
        <f>'Maßnahmen TM - Typ1'!E229</f>
        <v>220</v>
      </c>
      <c r="F222">
        <f>'Maßnahmen TM - Typ1'!H229</f>
        <v>0</v>
      </c>
      <c r="G222" s="84">
        <f>'Maßnahmen TM - Typ1'!$E$4</f>
        <v>0</v>
      </c>
      <c r="H222" s="87">
        <f>'Maßnahmen TM - Typ1'!$H$4</f>
        <v>0</v>
      </c>
      <c r="I222" s="86">
        <f>'Maßnahmen TM - Typ1'!$I$4</f>
        <v>0</v>
      </c>
      <c r="J222" s="86">
        <f>'Maßnahmen TM - Typ1'!$J$4</f>
        <v>0</v>
      </c>
      <c r="K222">
        <f>'Maßnahmen TM - Typ1'!O229</f>
        <v>0</v>
      </c>
      <c r="L222" s="65">
        <f>'Maßnahmen TM - Typ1'!Q229</f>
        <v>0</v>
      </c>
      <c r="M222" s="65">
        <f>'Maßnahmen TM - Typ1'!R229</f>
        <v>0</v>
      </c>
      <c r="N222" s="65" t="str">
        <f>'Maßnahmen TM - Typ1'!U229</f>
        <v/>
      </c>
      <c r="O222" t="str">
        <f>'Maßnahmen TM - Typ1'!V229</f>
        <v/>
      </c>
      <c r="P222" s="65">
        <f>'Maßnahmen TM - Typ1'!W229</f>
        <v>0</v>
      </c>
    </row>
    <row r="223" spans="2:16" x14ac:dyDescent="0.2">
      <c r="B223">
        <f>'Maßnahmen TM - Typ1'!$E$3</f>
        <v>0</v>
      </c>
      <c r="C223">
        <f>'Maßnahmen TM - Typ1'!$L$3</f>
        <v>0</v>
      </c>
      <c r="D223" t="str">
        <f>'Maßnahmen TM - Typ1'!G230</f>
        <v/>
      </c>
      <c r="E223">
        <f>'Maßnahmen TM - Typ1'!E230</f>
        <v>221</v>
      </c>
      <c r="F223">
        <f>'Maßnahmen TM - Typ1'!H230</f>
        <v>0</v>
      </c>
      <c r="G223" s="84">
        <f>'Maßnahmen TM - Typ1'!$E$4</f>
        <v>0</v>
      </c>
      <c r="H223" s="87">
        <f>'Maßnahmen TM - Typ1'!$H$4</f>
        <v>0</v>
      </c>
      <c r="I223" s="86">
        <f>'Maßnahmen TM - Typ1'!$I$4</f>
        <v>0</v>
      </c>
      <c r="J223" s="86">
        <f>'Maßnahmen TM - Typ1'!$J$4</f>
        <v>0</v>
      </c>
      <c r="K223">
        <f>'Maßnahmen TM - Typ1'!O230</f>
        <v>0</v>
      </c>
      <c r="L223" s="65">
        <f>'Maßnahmen TM - Typ1'!Q230</f>
        <v>0</v>
      </c>
      <c r="M223" s="65">
        <f>'Maßnahmen TM - Typ1'!R230</f>
        <v>0</v>
      </c>
      <c r="N223" s="65" t="str">
        <f>'Maßnahmen TM - Typ1'!U230</f>
        <v/>
      </c>
      <c r="O223" t="str">
        <f>'Maßnahmen TM - Typ1'!V230</f>
        <v/>
      </c>
      <c r="P223" s="65">
        <f>'Maßnahmen TM - Typ1'!W230</f>
        <v>0</v>
      </c>
    </row>
    <row r="224" spans="2:16" x14ac:dyDescent="0.2">
      <c r="B224">
        <f>'Maßnahmen TM - Typ1'!$E$3</f>
        <v>0</v>
      </c>
      <c r="C224">
        <f>'Maßnahmen TM - Typ1'!$L$3</f>
        <v>0</v>
      </c>
      <c r="D224" t="str">
        <f>'Maßnahmen TM - Typ1'!G231</f>
        <v/>
      </c>
      <c r="E224">
        <f>'Maßnahmen TM - Typ1'!E231</f>
        <v>222</v>
      </c>
      <c r="F224">
        <f>'Maßnahmen TM - Typ1'!H231</f>
        <v>0</v>
      </c>
      <c r="G224" s="84">
        <f>'Maßnahmen TM - Typ1'!$E$4</f>
        <v>0</v>
      </c>
      <c r="H224" s="87">
        <f>'Maßnahmen TM - Typ1'!$H$4</f>
        <v>0</v>
      </c>
      <c r="I224" s="86">
        <f>'Maßnahmen TM - Typ1'!$I$4</f>
        <v>0</v>
      </c>
      <c r="J224" s="86">
        <f>'Maßnahmen TM - Typ1'!$J$4</f>
        <v>0</v>
      </c>
      <c r="K224">
        <f>'Maßnahmen TM - Typ1'!O231</f>
        <v>0</v>
      </c>
      <c r="L224" s="65">
        <f>'Maßnahmen TM - Typ1'!Q231</f>
        <v>0</v>
      </c>
      <c r="M224" s="65">
        <f>'Maßnahmen TM - Typ1'!R231</f>
        <v>0</v>
      </c>
      <c r="N224" s="65" t="str">
        <f>'Maßnahmen TM - Typ1'!U231</f>
        <v/>
      </c>
      <c r="O224" t="str">
        <f>'Maßnahmen TM - Typ1'!V231</f>
        <v/>
      </c>
      <c r="P224" s="65">
        <f>'Maßnahmen TM - Typ1'!W231</f>
        <v>0</v>
      </c>
    </row>
    <row r="225" spans="2:16" x14ac:dyDescent="0.2">
      <c r="B225">
        <f>'Maßnahmen TM - Typ1'!$E$3</f>
        <v>0</v>
      </c>
      <c r="C225">
        <f>'Maßnahmen TM - Typ1'!$L$3</f>
        <v>0</v>
      </c>
      <c r="D225" t="str">
        <f>'Maßnahmen TM - Typ1'!G232</f>
        <v/>
      </c>
      <c r="E225">
        <f>'Maßnahmen TM - Typ1'!E232</f>
        <v>223</v>
      </c>
      <c r="F225">
        <f>'Maßnahmen TM - Typ1'!H232</f>
        <v>0</v>
      </c>
      <c r="G225" s="84">
        <f>'Maßnahmen TM - Typ1'!$E$4</f>
        <v>0</v>
      </c>
      <c r="H225" s="87">
        <f>'Maßnahmen TM - Typ1'!$H$4</f>
        <v>0</v>
      </c>
      <c r="I225" s="86">
        <f>'Maßnahmen TM - Typ1'!$I$4</f>
        <v>0</v>
      </c>
      <c r="J225" s="86">
        <f>'Maßnahmen TM - Typ1'!$J$4</f>
        <v>0</v>
      </c>
      <c r="K225">
        <f>'Maßnahmen TM - Typ1'!O232</f>
        <v>0</v>
      </c>
      <c r="L225" s="65">
        <f>'Maßnahmen TM - Typ1'!Q232</f>
        <v>0</v>
      </c>
      <c r="M225" s="65">
        <f>'Maßnahmen TM - Typ1'!R232</f>
        <v>0</v>
      </c>
      <c r="N225" s="65" t="str">
        <f>'Maßnahmen TM - Typ1'!U232</f>
        <v/>
      </c>
      <c r="O225" t="str">
        <f>'Maßnahmen TM - Typ1'!V232</f>
        <v/>
      </c>
      <c r="P225" s="65">
        <f>'Maßnahmen TM - Typ1'!W232</f>
        <v>0</v>
      </c>
    </row>
    <row r="226" spans="2:16" x14ac:dyDescent="0.2">
      <c r="B226">
        <f>'Maßnahmen TM - Typ1'!$E$3</f>
        <v>0</v>
      </c>
      <c r="C226">
        <f>'Maßnahmen TM - Typ1'!$L$3</f>
        <v>0</v>
      </c>
      <c r="D226" t="str">
        <f>'Maßnahmen TM - Typ1'!G233</f>
        <v/>
      </c>
      <c r="E226">
        <f>'Maßnahmen TM - Typ1'!E233</f>
        <v>224</v>
      </c>
      <c r="F226">
        <f>'Maßnahmen TM - Typ1'!H233</f>
        <v>0</v>
      </c>
      <c r="G226" s="84">
        <f>'Maßnahmen TM - Typ1'!$E$4</f>
        <v>0</v>
      </c>
      <c r="H226" s="87">
        <f>'Maßnahmen TM - Typ1'!$H$4</f>
        <v>0</v>
      </c>
      <c r="I226" s="86">
        <f>'Maßnahmen TM - Typ1'!$I$4</f>
        <v>0</v>
      </c>
      <c r="J226" s="86">
        <f>'Maßnahmen TM - Typ1'!$J$4</f>
        <v>0</v>
      </c>
      <c r="K226">
        <f>'Maßnahmen TM - Typ1'!O233</f>
        <v>0</v>
      </c>
      <c r="L226" s="65">
        <f>'Maßnahmen TM - Typ1'!Q233</f>
        <v>0</v>
      </c>
      <c r="M226" s="65">
        <f>'Maßnahmen TM - Typ1'!R233</f>
        <v>0</v>
      </c>
      <c r="N226" s="65" t="str">
        <f>'Maßnahmen TM - Typ1'!U233</f>
        <v/>
      </c>
      <c r="O226" t="str">
        <f>'Maßnahmen TM - Typ1'!V233</f>
        <v/>
      </c>
      <c r="P226" s="65">
        <f>'Maßnahmen TM - Typ1'!W233</f>
        <v>0</v>
      </c>
    </row>
    <row r="227" spans="2:16" x14ac:dyDescent="0.2">
      <c r="B227">
        <f>'Maßnahmen TM - Typ1'!$E$3</f>
        <v>0</v>
      </c>
      <c r="C227">
        <f>'Maßnahmen TM - Typ1'!$L$3</f>
        <v>0</v>
      </c>
      <c r="D227" t="str">
        <f>'Maßnahmen TM - Typ1'!G234</f>
        <v/>
      </c>
      <c r="E227">
        <f>'Maßnahmen TM - Typ1'!E234</f>
        <v>225</v>
      </c>
      <c r="F227">
        <f>'Maßnahmen TM - Typ1'!H234</f>
        <v>0</v>
      </c>
      <c r="G227" s="84">
        <f>'Maßnahmen TM - Typ1'!$E$4</f>
        <v>0</v>
      </c>
      <c r="H227" s="87">
        <f>'Maßnahmen TM - Typ1'!$H$4</f>
        <v>0</v>
      </c>
      <c r="I227" s="86">
        <f>'Maßnahmen TM - Typ1'!$I$4</f>
        <v>0</v>
      </c>
      <c r="J227" s="86">
        <f>'Maßnahmen TM - Typ1'!$J$4</f>
        <v>0</v>
      </c>
      <c r="K227">
        <f>'Maßnahmen TM - Typ1'!O234</f>
        <v>0</v>
      </c>
      <c r="L227" s="65">
        <f>'Maßnahmen TM - Typ1'!Q234</f>
        <v>0</v>
      </c>
      <c r="M227" s="65">
        <f>'Maßnahmen TM - Typ1'!R234</f>
        <v>0</v>
      </c>
      <c r="N227" s="65" t="str">
        <f>'Maßnahmen TM - Typ1'!U234</f>
        <v/>
      </c>
      <c r="O227" t="str">
        <f>'Maßnahmen TM - Typ1'!V234</f>
        <v/>
      </c>
      <c r="P227" s="65">
        <f>'Maßnahmen TM - Typ1'!W234</f>
        <v>0</v>
      </c>
    </row>
    <row r="228" spans="2:16" x14ac:dyDescent="0.2">
      <c r="B228">
        <f>'Maßnahmen TM - Typ1'!$E$3</f>
        <v>0</v>
      </c>
      <c r="C228">
        <f>'Maßnahmen TM - Typ1'!$L$3</f>
        <v>0</v>
      </c>
      <c r="D228" t="str">
        <f>'Maßnahmen TM - Typ1'!G235</f>
        <v/>
      </c>
      <c r="E228">
        <f>'Maßnahmen TM - Typ1'!E235</f>
        <v>226</v>
      </c>
      <c r="F228">
        <f>'Maßnahmen TM - Typ1'!H235</f>
        <v>0</v>
      </c>
      <c r="G228" s="84">
        <f>'Maßnahmen TM - Typ1'!$E$4</f>
        <v>0</v>
      </c>
      <c r="H228" s="87">
        <f>'Maßnahmen TM - Typ1'!$H$4</f>
        <v>0</v>
      </c>
      <c r="I228" s="86">
        <f>'Maßnahmen TM - Typ1'!$I$4</f>
        <v>0</v>
      </c>
      <c r="J228" s="86">
        <f>'Maßnahmen TM - Typ1'!$J$4</f>
        <v>0</v>
      </c>
      <c r="K228">
        <f>'Maßnahmen TM - Typ1'!O235</f>
        <v>0</v>
      </c>
      <c r="L228" s="65">
        <f>'Maßnahmen TM - Typ1'!Q235</f>
        <v>0</v>
      </c>
      <c r="M228" s="65">
        <f>'Maßnahmen TM - Typ1'!R235</f>
        <v>0</v>
      </c>
      <c r="N228" s="65" t="str">
        <f>'Maßnahmen TM - Typ1'!U235</f>
        <v/>
      </c>
      <c r="O228" t="str">
        <f>'Maßnahmen TM - Typ1'!V235</f>
        <v/>
      </c>
      <c r="P228" s="65">
        <f>'Maßnahmen TM - Typ1'!W235</f>
        <v>0</v>
      </c>
    </row>
    <row r="229" spans="2:16" x14ac:dyDescent="0.2">
      <c r="B229">
        <f>'Maßnahmen TM - Typ1'!$E$3</f>
        <v>0</v>
      </c>
      <c r="C229">
        <f>'Maßnahmen TM - Typ1'!$L$3</f>
        <v>0</v>
      </c>
      <c r="D229" t="str">
        <f>'Maßnahmen TM - Typ1'!G236</f>
        <v/>
      </c>
      <c r="E229">
        <f>'Maßnahmen TM - Typ1'!E236</f>
        <v>227</v>
      </c>
      <c r="F229">
        <f>'Maßnahmen TM - Typ1'!H236</f>
        <v>0</v>
      </c>
      <c r="G229" s="84">
        <f>'Maßnahmen TM - Typ1'!$E$4</f>
        <v>0</v>
      </c>
      <c r="H229" s="87">
        <f>'Maßnahmen TM - Typ1'!$H$4</f>
        <v>0</v>
      </c>
      <c r="I229" s="86">
        <f>'Maßnahmen TM - Typ1'!$I$4</f>
        <v>0</v>
      </c>
      <c r="J229" s="86">
        <f>'Maßnahmen TM - Typ1'!$J$4</f>
        <v>0</v>
      </c>
      <c r="K229">
        <f>'Maßnahmen TM - Typ1'!O236</f>
        <v>0</v>
      </c>
      <c r="L229" s="65">
        <f>'Maßnahmen TM - Typ1'!Q236</f>
        <v>0</v>
      </c>
      <c r="M229" s="65">
        <f>'Maßnahmen TM - Typ1'!R236</f>
        <v>0</v>
      </c>
      <c r="N229" s="65" t="str">
        <f>'Maßnahmen TM - Typ1'!U236</f>
        <v/>
      </c>
      <c r="O229" t="str">
        <f>'Maßnahmen TM - Typ1'!V236</f>
        <v/>
      </c>
      <c r="P229" s="65">
        <f>'Maßnahmen TM - Typ1'!W236</f>
        <v>0</v>
      </c>
    </row>
    <row r="230" spans="2:16" x14ac:dyDescent="0.2">
      <c r="B230">
        <f>'Maßnahmen TM - Typ1'!$E$3</f>
        <v>0</v>
      </c>
      <c r="C230">
        <f>'Maßnahmen TM - Typ1'!$L$3</f>
        <v>0</v>
      </c>
      <c r="D230" t="str">
        <f>'Maßnahmen TM - Typ1'!G237</f>
        <v/>
      </c>
      <c r="E230">
        <f>'Maßnahmen TM - Typ1'!E237</f>
        <v>228</v>
      </c>
      <c r="F230">
        <f>'Maßnahmen TM - Typ1'!H237</f>
        <v>0</v>
      </c>
      <c r="G230" s="84">
        <f>'Maßnahmen TM - Typ1'!$E$4</f>
        <v>0</v>
      </c>
      <c r="H230" s="87">
        <f>'Maßnahmen TM - Typ1'!$H$4</f>
        <v>0</v>
      </c>
      <c r="I230" s="86">
        <f>'Maßnahmen TM - Typ1'!$I$4</f>
        <v>0</v>
      </c>
      <c r="J230" s="86">
        <f>'Maßnahmen TM - Typ1'!$J$4</f>
        <v>0</v>
      </c>
      <c r="K230">
        <f>'Maßnahmen TM - Typ1'!O237</f>
        <v>0</v>
      </c>
      <c r="L230" s="65">
        <f>'Maßnahmen TM - Typ1'!Q237</f>
        <v>0</v>
      </c>
      <c r="M230" s="65">
        <f>'Maßnahmen TM - Typ1'!R237</f>
        <v>0</v>
      </c>
      <c r="N230" s="65" t="str">
        <f>'Maßnahmen TM - Typ1'!U237</f>
        <v/>
      </c>
      <c r="O230" t="str">
        <f>'Maßnahmen TM - Typ1'!V237</f>
        <v/>
      </c>
      <c r="P230" s="65">
        <f>'Maßnahmen TM - Typ1'!W237</f>
        <v>0</v>
      </c>
    </row>
    <row r="231" spans="2:16" x14ac:dyDescent="0.2">
      <c r="B231">
        <f>'Maßnahmen TM - Typ1'!$E$3</f>
        <v>0</v>
      </c>
      <c r="C231">
        <f>'Maßnahmen TM - Typ1'!$L$3</f>
        <v>0</v>
      </c>
      <c r="D231" t="str">
        <f>'Maßnahmen TM - Typ1'!G238</f>
        <v/>
      </c>
      <c r="E231">
        <f>'Maßnahmen TM - Typ1'!E238</f>
        <v>229</v>
      </c>
      <c r="F231">
        <f>'Maßnahmen TM - Typ1'!H238</f>
        <v>0</v>
      </c>
      <c r="G231" s="84">
        <f>'Maßnahmen TM - Typ1'!$E$4</f>
        <v>0</v>
      </c>
      <c r="H231" s="87">
        <f>'Maßnahmen TM - Typ1'!$H$4</f>
        <v>0</v>
      </c>
      <c r="I231" s="86">
        <f>'Maßnahmen TM - Typ1'!$I$4</f>
        <v>0</v>
      </c>
      <c r="J231" s="86">
        <f>'Maßnahmen TM - Typ1'!$J$4</f>
        <v>0</v>
      </c>
      <c r="K231">
        <f>'Maßnahmen TM - Typ1'!O238</f>
        <v>0</v>
      </c>
      <c r="L231" s="65">
        <f>'Maßnahmen TM - Typ1'!Q238</f>
        <v>0</v>
      </c>
      <c r="M231" s="65">
        <f>'Maßnahmen TM - Typ1'!R238</f>
        <v>0</v>
      </c>
      <c r="N231" s="65" t="str">
        <f>'Maßnahmen TM - Typ1'!U238</f>
        <v/>
      </c>
      <c r="O231" t="str">
        <f>'Maßnahmen TM - Typ1'!V238</f>
        <v/>
      </c>
      <c r="P231" s="65">
        <f>'Maßnahmen TM - Typ1'!W238</f>
        <v>0</v>
      </c>
    </row>
    <row r="232" spans="2:16" x14ac:dyDescent="0.2">
      <c r="B232">
        <f>'Maßnahmen TM - Typ1'!$E$3</f>
        <v>0</v>
      </c>
      <c r="C232">
        <f>'Maßnahmen TM - Typ1'!$L$3</f>
        <v>0</v>
      </c>
      <c r="D232" t="str">
        <f>'Maßnahmen TM - Typ1'!G239</f>
        <v/>
      </c>
      <c r="E232">
        <f>'Maßnahmen TM - Typ1'!E239</f>
        <v>230</v>
      </c>
      <c r="F232">
        <f>'Maßnahmen TM - Typ1'!H239</f>
        <v>0</v>
      </c>
      <c r="G232" s="84">
        <f>'Maßnahmen TM - Typ1'!$E$4</f>
        <v>0</v>
      </c>
      <c r="H232" s="87">
        <f>'Maßnahmen TM - Typ1'!$H$4</f>
        <v>0</v>
      </c>
      <c r="I232" s="86">
        <f>'Maßnahmen TM - Typ1'!$I$4</f>
        <v>0</v>
      </c>
      <c r="J232" s="86">
        <f>'Maßnahmen TM - Typ1'!$J$4</f>
        <v>0</v>
      </c>
      <c r="K232">
        <f>'Maßnahmen TM - Typ1'!O239</f>
        <v>0</v>
      </c>
      <c r="L232" s="65">
        <f>'Maßnahmen TM - Typ1'!Q239</f>
        <v>0</v>
      </c>
      <c r="M232" s="65">
        <f>'Maßnahmen TM - Typ1'!R239</f>
        <v>0</v>
      </c>
      <c r="N232" s="65" t="str">
        <f>'Maßnahmen TM - Typ1'!U239</f>
        <v/>
      </c>
      <c r="O232" t="str">
        <f>'Maßnahmen TM - Typ1'!V239</f>
        <v/>
      </c>
      <c r="P232" s="65">
        <f>'Maßnahmen TM - Typ1'!W239</f>
        <v>0</v>
      </c>
    </row>
    <row r="233" spans="2:16" x14ac:dyDescent="0.2">
      <c r="B233">
        <f>'Maßnahmen TM - Typ1'!$E$3</f>
        <v>0</v>
      </c>
      <c r="C233">
        <f>'Maßnahmen TM - Typ1'!$L$3</f>
        <v>0</v>
      </c>
      <c r="D233" t="str">
        <f>'Maßnahmen TM - Typ1'!G240</f>
        <v/>
      </c>
      <c r="E233">
        <f>'Maßnahmen TM - Typ1'!E240</f>
        <v>231</v>
      </c>
      <c r="F233">
        <f>'Maßnahmen TM - Typ1'!H240</f>
        <v>0</v>
      </c>
      <c r="G233" s="84">
        <f>'Maßnahmen TM - Typ1'!$E$4</f>
        <v>0</v>
      </c>
      <c r="H233" s="87">
        <f>'Maßnahmen TM - Typ1'!$H$4</f>
        <v>0</v>
      </c>
      <c r="I233" s="86">
        <f>'Maßnahmen TM - Typ1'!$I$4</f>
        <v>0</v>
      </c>
      <c r="J233" s="86">
        <f>'Maßnahmen TM - Typ1'!$J$4</f>
        <v>0</v>
      </c>
      <c r="K233">
        <f>'Maßnahmen TM - Typ1'!O240</f>
        <v>0</v>
      </c>
      <c r="L233" s="65">
        <f>'Maßnahmen TM - Typ1'!Q240</f>
        <v>0</v>
      </c>
      <c r="M233" s="65">
        <f>'Maßnahmen TM - Typ1'!R240</f>
        <v>0</v>
      </c>
      <c r="N233" s="65" t="str">
        <f>'Maßnahmen TM - Typ1'!U240</f>
        <v/>
      </c>
      <c r="O233" t="str">
        <f>'Maßnahmen TM - Typ1'!V240</f>
        <v/>
      </c>
      <c r="P233" s="65">
        <f>'Maßnahmen TM - Typ1'!W240</f>
        <v>0</v>
      </c>
    </row>
    <row r="234" spans="2:16" x14ac:dyDescent="0.2">
      <c r="B234">
        <f>'Maßnahmen TM - Typ1'!$E$3</f>
        <v>0</v>
      </c>
      <c r="C234">
        <f>'Maßnahmen TM - Typ1'!$L$3</f>
        <v>0</v>
      </c>
      <c r="D234" t="str">
        <f>'Maßnahmen TM - Typ1'!G241</f>
        <v/>
      </c>
      <c r="E234">
        <f>'Maßnahmen TM - Typ1'!E241</f>
        <v>232</v>
      </c>
      <c r="F234">
        <f>'Maßnahmen TM - Typ1'!H241</f>
        <v>0</v>
      </c>
      <c r="G234" s="84">
        <f>'Maßnahmen TM - Typ1'!$E$4</f>
        <v>0</v>
      </c>
      <c r="H234" s="87">
        <f>'Maßnahmen TM - Typ1'!$H$4</f>
        <v>0</v>
      </c>
      <c r="I234" s="86">
        <f>'Maßnahmen TM - Typ1'!$I$4</f>
        <v>0</v>
      </c>
      <c r="J234" s="86">
        <f>'Maßnahmen TM - Typ1'!$J$4</f>
        <v>0</v>
      </c>
      <c r="K234">
        <f>'Maßnahmen TM - Typ1'!O241</f>
        <v>0</v>
      </c>
      <c r="L234" s="65">
        <f>'Maßnahmen TM - Typ1'!Q241</f>
        <v>0</v>
      </c>
      <c r="M234" s="65">
        <f>'Maßnahmen TM - Typ1'!R241</f>
        <v>0</v>
      </c>
      <c r="N234" s="65" t="str">
        <f>'Maßnahmen TM - Typ1'!U241</f>
        <v/>
      </c>
      <c r="O234" t="str">
        <f>'Maßnahmen TM - Typ1'!V241</f>
        <v/>
      </c>
      <c r="P234" s="65">
        <f>'Maßnahmen TM - Typ1'!W241</f>
        <v>0</v>
      </c>
    </row>
    <row r="235" spans="2:16" x14ac:dyDescent="0.2">
      <c r="B235">
        <f>'Maßnahmen TM - Typ1'!$E$3</f>
        <v>0</v>
      </c>
      <c r="C235">
        <f>'Maßnahmen TM - Typ1'!$L$3</f>
        <v>0</v>
      </c>
      <c r="D235" t="str">
        <f>'Maßnahmen TM - Typ1'!G242</f>
        <v/>
      </c>
      <c r="E235">
        <f>'Maßnahmen TM - Typ1'!E242</f>
        <v>233</v>
      </c>
      <c r="F235">
        <f>'Maßnahmen TM - Typ1'!H242</f>
        <v>0</v>
      </c>
      <c r="G235" s="84">
        <f>'Maßnahmen TM - Typ1'!$E$4</f>
        <v>0</v>
      </c>
      <c r="H235" s="87">
        <f>'Maßnahmen TM - Typ1'!$H$4</f>
        <v>0</v>
      </c>
      <c r="I235" s="86">
        <f>'Maßnahmen TM - Typ1'!$I$4</f>
        <v>0</v>
      </c>
      <c r="J235" s="86">
        <f>'Maßnahmen TM - Typ1'!$J$4</f>
        <v>0</v>
      </c>
      <c r="K235">
        <f>'Maßnahmen TM - Typ1'!O242</f>
        <v>0</v>
      </c>
      <c r="L235" s="65">
        <f>'Maßnahmen TM - Typ1'!Q242</f>
        <v>0</v>
      </c>
      <c r="M235" s="65">
        <f>'Maßnahmen TM - Typ1'!R242</f>
        <v>0</v>
      </c>
      <c r="N235" s="65" t="str">
        <f>'Maßnahmen TM - Typ1'!U242</f>
        <v/>
      </c>
      <c r="O235" t="str">
        <f>'Maßnahmen TM - Typ1'!V242</f>
        <v/>
      </c>
      <c r="P235" s="65">
        <f>'Maßnahmen TM - Typ1'!W242</f>
        <v>0</v>
      </c>
    </row>
    <row r="236" spans="2:16" x14ac:dyDescent="0.2">
      <c r="B236">
        <f>'Maßnahmen TM - Typ1'!$E$3</f>
        <v>0</v>
      </c>
      <c r="C236">
        <f>'Maßnahmen TM - Typ1'!$L$3</f>
        <v>0</v>
      </c>
      <c r="D236" t="str">
        <f>'Maßnahmen TM - Typ1'!G243</f>
        <v/>
      </c>
      <c r="E236">
        <f>'Maßnahmen TM - Typ1'!E243</f>
        <v>234</v>
      </c>
      <c r="F236">
        <f>'Maßnahmen TM - Typ1'!H243</f>
        <v>0</v>
      </c>
      <c r="G236" s="84">
        <f>'Maßnahmen TM - Typ1'!$E$4</f>
        <v>0</v>
      </c>
      <c r="H236" s="87">
        <f>'Maßnahmen TM - Typ1'!$H$4</f>
        <v>0</v>
      </c>
      <c r="I236" s="86">
        <f>'Maßnahmen TM - Typ1'!$I$4</f>
        <v>0</v>
      </c>
      <c r="J236" s="86">
        <f>'Maßnahmen TM - Typ1'!$J$4</f>
        <v>0</v>
      </c>
      <c r="K236">
        <f>'Maßnahmen TM - Typ1'!O243</f>
        <v>0</v>
      </c>
      <c r="L236" s="65">
        <f>'Maßnahmen TM - Typ1'!Q243</f>
        <v>0</v>
      </c>
      <c r="M236" s="65">
        <f>'Maßnahmen TM - Typ1'!R243</f>
        <v>0</v>
      </c>
      <c r="N236" s="65" t="str">
        <f>'Maßnahmen TM - Typ1'!U243</f>
        <v/>
      </c>
      <c r="O236" t="str">
        <f>'Maßnahmen TM - Typ1'!V243</f>
        <v/>
      </c>
      <c r="P236" s="65">
        <f>'Maßnahmen TM - Typ1'!W243</f>
        <v>0</v>
      </c>
    </row>
    <row r="237" spans="2:16" x14ac:dyDescent="0.2">
      <c r="B237">
        <f>'Maßnahmen TM - Typ1'!$E$3</f>
        <v>0</v>
      </c>
      <c r="C237">
        <f>'Maßnahmen TM - Typ1'!$L$3</f>
        <v>0</v>
      </c>
      <c r="D237" t="str">
        <f>'Maßnahmen TM - Typ1'!G244</f>
        <v/>
      </c>
      <c r="E237">
        <f>'Maßnahmen TM - Typ1'!E244</f>
        <v>235</v>
      </c>
      <c r="F237">
        <f>'Maßnahmen TM - Typ1'!H244</f>
        <v>0</v>
      </c>
      <c r="G237" s="84">
        <f>'Maßnahmen TM - Typ1'!$E$4</f>
        <v>0</v>
      </c>
      <c r="H237" s="87">
        <f>'Maßnahmen TM - Typ1'!$H$4</f>
        <v>0</v>
      </c>
      <c r="I237" s="86">
        <f>'Maßnahmen TM - Typ1'!$I$4</f>
        <v>0</v>
      </c>
      <c r="J237" s="86">
        <f>'Maßnahmen TM - Typ1'!$J$4</f>
        <v>0</v>
      </c>
      <c r="K237">
        <f>'Maßnahmen TM - Typ1'!O244</f>
        <v>0</v>
      </c>
      <c r="L237" s="65">
        <f>'Maßnahmen TM - Typ1'!Q244</f>
        <v>0</v>
      </c>
      <c r="M237" s="65">
        <f>'Maßnahmen TM - Typ1'!R244</f>
        <v>0</v>
      </c>
      <c r="N237" s="65" t="str">
        <f>'Maßnahmen TM - Typ1'!U244</f>
        <v/>
      </c>
      <c r="O237" t="str">
        <f>'Maßnahmen TM - Typ1'!V244</f>
        <v/>
      </c>
      <c r="P237" s="65">
        <f>'Maßnahmen TM - Typ1'!W244</f>
        <v>0</v>
      </c>
    </row>
    <row r="238" spans="2:16" x14ac:dyDescent="0.2">
      <c r="B238">
        <f>'Maßnahmen TM - Typ1'!$E$3</f>
        <v>0</v>
      </c>
      <c r="C238">
        <f>'Maßnahmen TM - Typ1'!$L$3</f>
        <v>0</v>
      </c>
      <c r="D238" t="str">
        <f>'Maßnahmen TM - Typ1'!G245</f>
        <v/>
      </c>
      <c r="E238">
        <f>'Maßnahmen TM - Typ1'!E245</f>
        <v>236</v>
      </c>
      <c r="F238">
        <f>'Maßnahmen TM - Typ1'!H245</f>
        <v>0</v>
      </c>
      <c r="G238" s="84">
        <f>'Maßnahmen TM - Typ1'!$E$4</f>
        <v>0</v>
      </c>
      <c r="H238" s="87">
        <f>'Maßnahmen TM - Typ1'!$H$4</f>
        <v>0</v>
      </c>
      <c r="I238" s="86">
        <f>'Maßnahmen TM - Typ1'!$I$4</f>
        <v>0</v>
      </c>
      <c r="J238" s="86">
        <f>'Maßnahmen TM - Typ1'!$J$4</f>
        <v>0</v>
      </c>
      <c r="K238">
        <f>'Maßnahmen TM - Typ1'!O245</f>
        <v>0</v>
      </c>
      <c r="L238" s="65">
        <f>'Maßnahmen TM - Typ1'!Q245</f>
        <v>0</v>
      </c>
      <c r="M238" s="65">
        <f>'Maßnahmen TM - Typ1'!R245</f>
        <v>0</v>
      </c>
      <c r="N238" s="65" t="str">
        <f>'Maßnahmen TM - Typ1'!U245</f>
        <v/>
      </c>
      <c r="O238" t="str">
        <f>'Maßnahmen TM - Typ1'!V245</f>
        <v/>
      </c>
      <c r="P238" s="65">
        <f>'Maßnahmen TM - Typ1'!W245</f>
        <v>0</v>
      </c>
    </row>
    <row r="239" spans="2:16" x14ac:dyDescent="0.2">
      <c r="B239">
        <f>'Maßnahmen TM - Typ1'!$E$3</f>
        <v>0</v>
      </c>
      <c r="C239">
        <f>'Maßnahmen TM - Typ1'!$L$3</f>
        <v>0</v>
      </c>
      <c r="D239" t="str">
        <f>'Maßnahmen TM - Typ1'!G246</f>
        <v/>
      </c>
      <c r="E239">
        <f>'Maßnahmen TM - Typ1'!E246</f>
        <v>237</v>
      </c>
      <c r="F239">
        <f>'Maßnahmen TM - Typ1'!H246</f>
        <v>0</v>
      </c>
      <c r="G239" s="84">
        <f>'Maßnahmen TM - Typ1'!$E$4</f>
        <v>0</v>
      </c>
      <c r="H239" s="87">
        <f>'Maßnahmen TM - Typ1'!$H$4</f>
        <v>0</v>
      </c>
      <c r="I239" s="86">
        <f>'Maßnahmen TM - Typ1'!$I$4</f>
        <v>0</v>
      </c>
      <c r="J239" s="86">
        <f>'Maßnahmen TM - Typ1'!$J$4</f>
        <v>0</v>
      </c>
      <c r="K239">
        <f>'Maßnahmen TM - Typ1'!O246</f>
        <v>0</v>
      </c>
      <c r="L239" s="65">
        <f>'Maßnahmen TM - Typ1'!Q246</f>
        <v>0</v>
      </c>
      <c r="M239" s="65">
        <f>'Maßnahmen TM - Typ1'!R246</f>
        <v>0</v>
      </c>
      <c r="N239" s="65" t="str">
        <f>'Maßnahmen TM - Typ1'!U246</f>
        <v/>
      </c>
      <c r="O239" t="str">
        <f>'Maßnahmen TM - Typ1'!V246</f>
        <v/>
      </c>
      <c r="P239" s="65">
        <f>'Maßnahmen TM - Typ1'!W246</f>
        <v>0</v>
      </c>
    </row>
    <row r="240" spans="2:16" x14ac:dyDescent="0.2">
      <c r="B240">
        <f>'Maßnahmen TM - Typ1'!$E$3</f>
        <v>0</v>
      </c>
      <c r="C240">
        <f>'Maßnahmen TM - Typ1'!$L$3</f>
        <v>0</v>
      </c>
      <c r="D240" t="str">
        <f>'Maßnahmen TM - Typ1'!G247</f>
        <v/>
      </c>
      <c r="E240">
        <f>'Maßnahmen TM - Typ1'!E247</f>
        <v>238</v>
      </c>
      <c r="F240">
        <f>'Maßnahmen TM - Typ1'!H247</f>
        <v>0</v>
      </c>
      <c r="G240" s="84">
        <f>'Maßnahmen TM - Typ1'!$E$4</f>
        <v>0</v>
      </c>
      <c r="H240" s="87">
        <f>'Maßnahmen TM - Typ1'!$H$4</f>
        <v>0</v>
      </c>
      <c r="I240" s="86">
        <f>'Maßnahmen TM - Typ1'!$I$4</f>
        <v>0</v>
      </c>
      <c r="J240" s="86">
        <f>'Maßnahmen TM - Typ1'!$J$4</f>
        <v>0</v>
      </c>
      <c r="K240">
        <f>'Maßnahmen TM - Typ1'!O247</f>
        <v>0</v>
      </c>
      <c r="L240" s="65">
        <f>'Maßnahmen TM - Typ1'!Q247</f>
        <v>0</v>
      </c>
      <c r="M240" s="65">
        <f>'Maßnahmen TM - Typ1'!R247</f>
        <v>0</v>
      </c>
      <c r="N240" s="65" t="str">
        <f>'Maßnahmen TM - Typ1'!U247</f>
        <v/>
      </c>
      <c r="O240" t="str">
        <f>'Maßnahmen TM - Typ1'!V247</f>
        <v/>
      </c>
      <c r="P240" s="65">
        <f>'Maßnahmen TM - Typ1'!W247</f>
        <v>0</v>
      </c>
    </row>
    <row r="241" spans="2:16" x14ac:dyDescent="0.2">
      <c r="B241">
        <f>'Maßnahmen TM - Typ1'!$E$3</f>
        <v>0</v>
      </c>
      <c r="C241">
        <f>'Maßnahmen TM - Typ1'!$L$3</f>
        <v>0</v>
      </c>
      <c r="D241" t="str">
        <f>'Maßnahmen TM - Typ1'!G248</f>
        <v/>
      </c>
      <c r="E241">
        <f>'Maßnahmen TM - Typ1'!E248</f>
        <v>239</v>
      </c>
      <c r="F241">
        <f>'Maßnahmen TM - Typ1'!H248</f>
        <v>0</v>
      </c>
      <c r="G241" s="84">
        <f>'Maßnahmen TM - Typ1'!$E$4</f>
        <v>0</v>
      </c>
      <c r="H241" s="87">
        <f>'Maßnahmen TM - Typ1'!$H$4</f>
        <v>0</v>
      </c>
      <c r="I241" s="86">
        <f>'Maßnahmen TM - Typ1'!$I$4</f>
        <v>0</v>
      </c>
      <c r="J241" s="86">
        <f>'Maßnahmen TM - Typ1'!$J$4</f>
        <v>0</v>
      </c>
      <c r="K241">
        <f>'Maßnahmen TM - Typ1'!O248</f>
        <v>0</v>
      </c>
      <c r="L241" s="65">
        <f>'Maßnahmen TM - Typ1'!Q248</f>
        <v>0</v>
      </c>
      <c r="M241" s="65">
        <f>'Maßnahmen TM - Typ1'!R248</f>
        <v>0</v>
      </c>
      <c r="N241" s="65" t="str">
        <f>'Maßnahmen TM - Typ1'!U248</f>
        <v/>
      </c>
      <c r="O241" t="str">
        <f>'Maßnahmen TM - Typ1'!V248</f>
        <v/>
      </c>
      <c r="P241" s="65">
        <f>'Maßnahmen TM - Typ1'!W248</f>
        <v>0</v>
      </c>
    </row>
    <row r="242" spans="2:16" x14ac:dyDescent="0.2">
      <c r="B242">
        <f>'Maßnahmen TM - Typ1'!$E$3</f>
        <v>0</v>
      </c>
      <c r="C242">
        <f>'Maßnahmen TM - Typ1'!$L$3</f>
        <v>0</v>
      </c>
      <c r="D242" t="str">
        <f>'Maßnahmen TM - Typ1'!G249</f>
        <v/>
      </c>
      <c r="E242">
        <f>'Maßnahmen TM - Typ1'!E249</f>
        <v>240</v>
      </c>
      <c r="F242">
        <f>'Maßnahmen TM - Typ1'!H249</f>
        <v>0</v>
      </c>
      <c r="G242" s="84">
        <f>'Maßnahmen TM - Typ1'!$E$4</f>
        <v>0</v>
      </c>
      <c r="H242" s="87">
        <f>'Maßnahmen TM - Typ1'!$H$4</f>
        <v>0</v>
      </c>
      <c r="I242" s="86">
        <f>'Maßnahmen TM - Typ1'!$I$4</f>
        <v>0</v>
      </c>
      <c r="J242" s="86">
        <f>'Maßnahmen TM - Typ1'!$J$4</f>
        <v>0</v>
      </c>
      <c r="K242">
        <f>'Maßnahmen TM - Typ1'!O249</f>
        <v>0</v>
      </c>
      <c r="L242" s="65">
        <f>'Maßnahmen TM - Typ1'!Q249</f>
        <v>0</v>
      </c>
      <c r="M242" s="65">
        <f>'Maßnahmen TM - Typ1'!R249</f>
        <v>0</v>
      </c>
      <c r="N242" s="65" t="str">
        <f>'Maßnahmen TM - Typ1'!U249</f>
        <v/>
      </c>
      <c r="O242" t="str">
        <f>'Maßnahmen TM - Typ1'!V249</f>
        <v/>
      </c>
      <c r="P242" s="65">
        <f>'Maßnahmen TM - Typ1'!W249</f>
        <v>0</v>
      </c>
    </row>
    <row r="243" spans="2:16" x14ac:dyDescent="0.2">
      <c r="B243">
        <f>'Maßnahmen TM - Typ1'!$E$3</f>
        <v>0</v>
      </c>
      <c r="C243">
        <f>'Maßnahmen TM - Typ1'!$L$3</f>
        <v>0</v>
      </c>
      <c r="D243" t="str">
        <f>'Maßnahmen TM - Typ1'!G250</f>
        <v/>
      </c>
      <c r="E243">
        <f>'Maßnahmen TM - Typ1'!E250</f>
        <v>241</v>
      </c>
      <c r="F243">
        <f>'Maßnahmen TM - Typ1'!H250</f>
        <v>0</v>
      </c>
      <c r="G243" s="84">
        <f>'Maßnahmen TM - Typ1'!$E$4</f>
        <v>0</v>
      </c>
      <c r="H243" s="87">
        <f>'Maßnahmen TM - Typ1'!$H$4</f>
        <v>0</v>
      </c>
      <c r="I243" s="86">
        <f>'Maßnahmen TM - Typ1'!$I$4</f>
        <v>0</v>
      </c>
      <c r="J243" s="86">
        <f>'Maßnahmen TM - Typ1'!$J$4</f>
        <v>0</v>
      </c>
      <c r="K243">
        <f>'Maßnahmen TM - Typ1'!O250</f>
        <v>0</v>
      </c>
      <c r="L243" s="65">
        <f>'Maßnahmen TM - Typ1'!Q250</f>
        <v>0</v>
      </c>
      <c r="M243" s="65">
        <f>'Maßnahmen TM - Typ1'!R250</f>
        <v>0</v>
      </c>
      <c r="N243" s="65" t="str">
        <f>'Maßnahmen TM - Typ1'!U250</f>
        <v/>
      </c>
      <c r="O243" t="str">
        <f>'Maßnahmen TM - Typ1'!V250</f>
        <v/>
      </c>
      <c r="P243" s="65">
        <f>'Maßnahmen TM - Typ1'!W250</f>
        <v>0</v>
      </c>
    </row>
    <row r="244" spans="2:16" x14ac:dyDescent="0.2">
      <c r="B244">
        <f>'Maßnahmen TM - Typ1'!$E$3</f>
        <v>0</v>
      </c>
      <c r="C244">
        <f>'Maßnahmen TM - Typ1'!$L$3</f>
        <v>0</v>
      </c>
      <c r="D244" t="str">
        <f>'Maßnahmen TM - Typ1'!G251</f>
        <v/>
      </c>
      <c r="E244">
        <f>'Maßnahmen TM - Typ1'!E251</f>
        <v>242</v>
      </c>
      <c r="F244">
        <f>'Maßnahmen TM - Typ1'!H251</f>
        <v>0</v>
      </c>
      <c r="G244" s="84">
        <f>'Maßnahmen TM - Typ1'!$E$4</f>
        <v>0</v>
      </c>
      <c r="H244" s="87">
        <f>'Maßnahmen TM - Typ1'!$H$4</f>
        <v>0</v>
      </c>
      <c r="I244" s="86">
        <f>'Maßnahmen TM - Typ1'!$I$4</f>
        <v>0</v>
      </c>
      <c r="J244" s="86">
        <f>'Maßnahmen TM - Typ1'!$J$4</f>
        <v>0</v>
      </c>
      <c r="K244">
        <f>'Maßnahmen TM - Typ1'!O251</f>
        <v>0</v>
      </c>
      <c r="L244" s="65">
        <f>'Maßnahmen TM - Typ1'!Q251</f>
        <v>0</v>
      </c>
      <c r="M244" s="65">
        <f>'Maßnahmen TM - Typ1'!R251</f>
        <v>0</v>
      </c>
      <c r="N244" s="65" t="str">
        <f>'Maßnahmen TM - Typ1'!U251</f>
        <v/>
      </c>
      <c r="O244" t="str">
        <f>'Maßnahmen TM - Typ1'!V251</f>
        <v/>
      </c>
      <c r="P244" s="65">
        <f>'Maßnahmen TM - Typ1'!W251</f>
        <v>0</v>
      </c>
    </row>
    <row r="245" spans="2:16" x14ac:dyDescent="0.2">
      <c r="B245">
        <f>'Maßnahmen TM - Typ1'!$E$3</f>
        <v>0</v>
      </c>
      <c r="C245">
        <f>'Maßnahmen TM - Typ1'!$L$3</f>
        <v>0</v>
      </c>
      <c r="D245" t="str">
        <f>'Maßnahmen TM - Typ1'!G252</f>
        <v/>
      </c>
      <c r="E245">
        <f>'Maßnahmen TM - Typ1'!E252</f>
        <v>243</v>
      </c>
      <c r="F245">
        <f>'Maßnahmen TM - Typ1'!H252</f>
        <v>0</v>
      </c>
      <c r="G245" s="84">
        <f>'Maßnahmen TM - Typ1'!$E$4</f>
        <v>0</v>
      </c>
      <c r="H245" s="87">
        <f>'Maßnahmen TM - Typ1'!$H$4</f>
        <v>0</v>
      </c>
      <c r="I245" s="86">
        <f>'Maßnahmen TM - Typ1'!$I$4</f>
        <v>0</v>
      </c>
      <c r="J245" s="86">
        <f>'Maßnahmen TM - Typ1'!$J$4</f>
        <v>0</v>
      </c>
      <c r="K245">
        <f>'Maßnahmen TM - Typ1'!O252</f>
        <v>0</v>
      </c>
      <c r="L245" s="65">
        <f>'Maßnahmen TM - Typ1'!Q252</f>
        <v>0</v>
      </c>
      <c r="M245" s="65">
        <f>'Maßnahmen TM - Typ1'!R252</f>
        <v>0</v>
      </c>
      <c r="N245" s="65" t="str">
        <f>'Maßnahmen TM - Typ1'!U252</f>
        <v/>
      </c>
      <c r="O245" t="str">
        <f>'Maßnahmen TM - Typ1'!V252</f>
        <v/>
      </c>
      <c r="P245" s="65">
        <f>'Maßnahmen TM - Typ1'!W252</f>
        <v>0</v>
      </c>
    </row>
    <row r="246" spans="2:16" x14ac:dyDescent="0.2">
      <c r="B246">
        <f>'Maßnahmen TM - Typ1'!$E$3</f>
        <v>0</v>
      </c>
      <c r="C246">
        <f>'Maßnahmen TM - Typ1'!$L$3</f>
        <v>0</v>
      </c>
      <c r="D246" t="str">
        <f>'Maßnahmen TM - Typ1'!G253</f>
        <v/>
      </c>
      <c r="E246">
        <f>'Maßnahmen TM - Typ1'!E253</f>
        <v>244</v>
      </c>
      <c r="F246">
        <f>'Maßnahmen TM - Typ1'!H253</f>
        <v>0</v>
      </c>
      <c r="G246" s="84">
        <f>'Maßnahmen TM - Typ1'!$E$4</f>
        <v>0</v>
      </c>
      <c r="H246" s="87">
        <f>'Maßnahmen TM - Typ1'!$H$4</f>
        <v>0</v>
      </c>
      <c r="I246" s="86">
        <f>'Maßnahmen TM - Typ1'!$I$4</f>
        <v>0</v>
      </c>
      <c r="J246" s="86">
        <f>'Maßnahmen TM - Typ1'!$J$4</f>
        <v>0</v>
      </c>
      <c r="K246">
        <f>'Maßnahmen TM - Typ1'!O253</f>
        <v>0</v>
      </c>
      <c r="L246" s="65">
        <f>'Maßnahmen TM - Typ1'!Q253</f>
        <v>0</v>
      </c>
      <c r="M246" s="65">
        <f>'Maßnahmen TM - Typ1'!R253</f>
        <v>0</v>
      </c>
      <c r="N246" s="65" t="str">
        <f>'Maßnahmen TM - Typ1'!U253</f>
        <v/>
      </c>
      <c r="O246" t="str">
        <f>'Maßnahmen TM - Typ1'!V253</f>
        <v/>
      </c>
      <c r="P246" s="65">
        <f>'Maßnahmen TM - Typ1'!W253</f>
        <v>0</v>
      </c>
    </row>
    <row r="247" spans="2:16" x14ac:dyDescent="0.2">
      <c r="B247">
        <f>'Maßnahmen TM - Typ1'!$E$3</f>
        <v>0</v>
      </c>
      <c r="C247">
        <f>'Maßnahmen TM - Typ1'!$L$3</f>
        <v>0</v>
      </c>
      <c r="D247" t="str">
        <f>'Maßnahmen TM - Typ1'!G254</f>
        <v/>
      </c>
      <c r="E247">
        <f>'Maßnahmen TM - Typ1'!E254</f>
        <v>245</v>
      </c>
      <c r="F247">
        <f>'Maßnahmen TM - Typ1'!H254</f>
        <v>0</v>
      </c>
      <c r="G247" s="84">
        <f>'Maßnahmen TM - Typ1'!$E$4</f>
        <v>0</v>
      </c>
      <c r="H247" s="87">
        <f>'Maßnahmen TM - Typ1'!$H$4</f>
        <v>0</v>
      </c>
      <c r="I247" s="86">
        <f>'Maßnahmen TM - Typ1'!$I$4</f>
        <v>0</v>
      </c>
      <c r="J247" s="86">
        <f>'Maßnahmen TM - Typ1'!$J$4</f>
        <v>0</v>
      </c>
      <c r="K247">
        <f>'Maßnahmen TM - Typ1'!O254</f>
        <v>0</v>
      </c>
      <c r="L247" s="65">
        <f>'Maßnahmen TM - Typ1'!Q254</f>
        <v>0</v>
      </c>
      <c r="M247" s="65">
        <f>'Maßnahmen TM - Typ1'!R254</f>
        <v>0</v>
      </c>
      <c r="N247" s="65" t="str">
        <f>'Maßnahmen TM - Typ1'!U254</f>
        <v/>
      </c>
      <c r="O247" t="str">
        <f>'Maßnahmen TM - Typ1'!V254</f>
        <v/>
      </c>
      <c r="P247" s="65">
        <f>'Maßnahmen TM - Typ1'!W254</f>
        <v>0</v>
      </c>
    </row>
    <row r="248" spans="2:16" x14ac:dyDescent="0.2">
      <c r="B248">
        <f>'Maßnahmen TM - Typ1'!$E$3</f>
        <v>0</v>
      </c>
      <c r="C248">
        <f>'Maßnahmen TM - Typ1'!$L$3</f>
        <v>0</v>
      </c>
      <c r="D248" t="str">
        <f>'Maßnahmen TM - Typ1'!G255</f>
        <v/>
      </c>
      <c r="E248">
        <f>'Maßnahmen TM - Typ1'!E255</f>
        <v>246</v>
      </c>
      <c r="F248">
        <f>'Maßnahmen TM - Typ1'!H255</f>
        <v>0</v>
      </c>
      <c r="G248" s="84">
        <f>'Maßnahmen TM - Typ1'!$E$4</f>
        <v>0</v>
      </c>
      <c r="H248" s="87">
        <f>'Maßnahmen TM - Typ1'!$H$4</f>
        <v>0</v>
      </c>
      <c r="I248" s="86">
        <f>'Maßnahmen TM - Typ1'!$I$4</f>
        <v>0</v>
      </c>
      <c r="J248" s="86">
        <f>'Maßnahmen TM - Typ1'!$J$4</f>
        <v>0</v>
      </c>
      <c r="K248">
        <f>'Maßnahmen TM - Typ1'!O255</f>
        <v>0</v>
      </c>
      <c r="L248" s="65">
        <f>'Maßnahmen TM - Typ1'!Q255</f>
        <v>0</v>
      </c>
      <c r="M248" s="65">
        <f>'Maßnahmen TM - Typ1'!R255</f>
        <v>0</v>
      </c>
      <c r="N248" s="65" t="str">
        <f>'Maßnahmen TM - Typ1'!U255</f>
        <v/>
      </c>
      <c r="O248" t="str">
        <f>'Maßnahmen TM - Typ1'!V255</f>
        <v/>
      </c>
      <c r="P248" s="65">
        <f>'Maßnahmen TM - Typ1'!W255</f>
        <v>0</v>
      </c>
    </row>
    <row r="249" spans="2:16" x14ac:dyDescent="0.2">
      <c r="B249">
        <f>'Maßnahmen TM - Typ1'!$E$3</f>
        <v>0</v>
      </c>
      <c r="C249">
        <f>'Maßnahmen TM - Typ1'!$L$3</f>
        <v>0</v>
      </c>
      <c r="D249" t="str">
        <f>'Maßnahmen TM - Typ1'!G256</f>
        <v/>
      </c>
      <c r="E249">
        <f>'Maßnahmen TM - Typ1'!E256</f>
        <v>247</v>
      </c>
      <c r="F249">
        <f>'Maßnahmen TM - Typ1'!H256</f>
        <v>0</v>
      </c>
      <c r="G249" s="84">
        <f>'Maßnahmen TM - Typ1'!$E$4</f>
        <v>0</v>
      </c>
      <c r="H249" s="87">
        <f>'Maßnahmen TM - Typ1'!$H$4</f>
        <v>0</v>
      </c>
      <c r="I249" s="86">
        <f>'Maßnahmen TM - Typ1'!$I$4</f>
        <v>0</v>
      </c>
      <c r="J249" s="86">
        <f>'Maßnahmen TM - Typ1'!$J$4</f>
        <v>0</v>
      </c>
      <c r="K249">
        <f>'Maßnahmen TM - Typ1'!O256</f>
        <v>0</v>
      </c>
      <c r="L249" s="65">
        <f>'Maßnahmen TM - Typ1'!Q256</f>
        <v>0</v>
      </c>
      <c r="M249" s="65">
        <f>'Maßnahmen TM - Typ1'!R256</f>
        <v>0</v>
      </c>
      <c r="N249" s="65" t="str">
        <f>'Maßnahmen TM - Typ1'!U256</f>
        <v/>
      </c>
      <c r="O249" t="str">
        <f>'Maßnahmen TM - Typ1'!V256</f>
        <v/>
      </c>
      <c r="P249" s="65">
        <f>'Maßnahmen TM - Typ1'!W256</f>
        <v>0</v>
      </c>
    </row>
    <row r="250" spans="2:16" x14ac:dyDescent="0.2">
      <c r="B250">
        <f>'Maßnahmen TM - Typ1'!$E$3</f>
        <v>0</v>
      </c>
      <c r="C250">
        <f>'Maßnahmen TM - Typ1'!$L$3</f>
        <v>0</v>
      </c>
      <c r="D250" t="str">
        <f>'Maßnahmen TM - Typ1'!G257</f>
        <v/>
      </c>
      <c r="E250">
        <f>'Maßnahmen TM - Typ1'!E257</f>
        <v>248</v>
      </c>
      <c r="F250">
        <f>'Maßnahmen TM - Typ1'!H257</f>
        <v>0</v>
      </c>
      <c r="G250" s="84">
        <f>'Maßnahmen TM - Typ1'!$E$4</f>
        <v>0</v>
      </c>
      <c r="H250" s="87">
        <f>'Maßnahmen TM - Typ1'!$H$4</f>
        <v>0</v>
      </c>
      <c r="I250" s="86">
        <f>'Maßnahmen TM - Typ1'!$I$4</f>
        <v>0</v>
      </c>
      <c r="J250" s="86">
        <f>'Maßnahmen TM - Typ1'!$J$4</f>
        <v>0</v>
      </c>
      <c r="K250">
        <f>'Maßnahmen TM - Typ1'!O257</f>
        <v>0</v>
      </c>
      <c r="L250" s="65">
        <f>'Maßnahmen TM - Typ1'!Q257</f>
        <v>0</v>
      </c>
      <c r="M250" s="65">
        <f>'Maßnahmen TM - Typ1'!R257</f>
        <v>0</v>
      </c>
      <c r="N250" s="65" t="str">
        <f>'Maßnahmen TM - Typ1'!U257</f>
        <v/>
      </c>
      <c r="O250" t="str">
        <f>'Maßnahmen TM - Typ1'!V257</f>
        <v/>
      </c>
      <c r="P250" s="65">
        <f>'Maßnahmen TM - Typ1'!W257</f>
        <v>0</v>
      </c>
    </row>
    <row r="251" spans="2:16" x14ac:dyDescent="0.2">
      <c r="B251">
        <f>'Maßnahmen TM - Typ1'!$E$3</f>
        <v>0</v>
      </c>
      <c r="C251">
        <f>'Maßnahmen TM - Typ1'!$L$3</f>
        <v>0</v>
      </c>
      <c r="D251" t="str">
        <f>'Maßnahmen TM - Typ1'!G258</f>
        <v/>
      </c>
      <c r="E251">
        <f>'Maßnahmen TM - Typ1'!E258</f>
        <v>249</v>
      </c>
      <c r="F251">
        <f>'Maßnahmen TM - Typ1'!H258</f>
        <v>0</v>
      </c>
      <c r="G251" s="84">
        <f>'Maßnahmen TM - Typ1'!$E$4</f>
        <v>0</v>
      </c>
      <c r="H251" s="87">
        <f>'Maßnahmen TM - Typ1'!$H$4</f>
        <v>0</v>
      </c>
      <c r="I251" s="86">
        <f>'Maßnahmen TM - Typ1'!$I$4</f>
        <v>0</v>
      </c>
      <c r="J251" s="86">
        <f>'Maßnahmen TM - Typ1'!$J$4</f>
        <v>0</v>
      </c>
      <c r="K251">
        <f>'Maßnahmen TM - Typ1'!O258</f>
        <v>0</v>
      </c>
      <c r="L251" s="65">
        <f>'Maßnahmen TM - Typ1'!Q258</f>
        <v>0</v>
      </c>
      <c r="M251" s="65">
        <f>'Maßnahmen TM - Typ1'!R258</f>
        <v>0</v>
      </c>
      <c r="N251" s="65" t="str">
        <f>'Maßnahmen TM - Typ1'!U258</f>
        <v/>
      </c>
      <c r="O251" t="str">
        <f>'Maßnahmen TM - Typ1'!V258</f>
        <v/>
      </c>
      <c r="P251" s="65">
        <f>'Maßnahmen TM - Typ1'!W258</f>
        <v>0</v>
      </c>
    </row>
    <row r="252" spans="2:16" x14ac:dyDescent="0.2">
      <c r="B252">
        <f>'Maßnahmen TM - Typ1'!$E$3</f>
        <v>0</v>
      </c>
      <c r="C252">
        <f>'Maßnahmen TM - Typ1'!$L$3</f>
        <v>0</v>
      </c>
      <c r="D252" t="str">
        <f>'Maßnahmen TM - Typ1'!G259</f>
        <v/>
      </c>
      <c r="E252">
        <f>'Maßnahmen TM - Typ1'!E259</f>
        <v>250</v>
      </c>
      <c r="F252">
        <f>'Maßnahmen TM - Typ1'!H259</f>
        <v>0</v>
      </c>
      <c r="G252" s="84">
        <f>'Maßnahmen TM - Typ1'!$E$4</f>
        <v>0</v>
      </c>
      <c r="H252" s="87">
        <f>'Maßnahmen TM - Typ1'!$H$4</f>
        <v>0</v>
      </c>
      <c r="I252" s="86">
        <f>'Maßnahmen TM - Typ1'!$I$4</f>
        <v>0</v>
      </c>
      <c r="J252" s="86">
        <f>'Maßnahmen TM - Typ1'!$J$4</f>
        <v>0</v>
      </c>
      <c r="K252">
        <f>'Maßnahmen TM - Typ1'!O259</f>
        <v>0</v>
      </c>
      <c r="L252" s="65">
        <f>'Maßnahmen TM - Typ1'!Q259</f>
        <v>0</v>
      </c>
      <c r="M252" s="65">
        <f>'Maßnahmen TM - Typ1'!R259</f>
        <v>0</v>
      </c>
      <c r="N252" s="65" t="str">
        <f>'Maßnahmen TM - Typ1'!U259</f>
        <v/>
      </c>
      <c r="O252" t="str">
        <f>'Maßnahmen TM - Typ1'!V259</f>
        <v/>
      </c>
      <c r="P252" s="65">
        <f>'Maßnahmen TM - Typ1'!W259</f>
        <v>0</v>
      </c>
    </row>
    <row r="253" spans="2:16" x14ac:dyDescent="0.2">
      <c r="B253">
        <f>'Maßnahmen TM - Typ1'!$E$3</f>
        <v>0</v>
      </c>
      <c r="C253">
        <f>'Maßnahmen TM - Typ1'!$L$3</f>
        <v>0</v>
      </c>
      <c r="D253" t="str">
        <f>'Maßnahmen TM - Typ1'!G260</f>
        <v/>
      </c>
      <c r="E253">
        <f>'Maßnahmen TM - Typ1'!E260</f>
        <v>251</v>
      </c>
      <c r="F253">
        <f>'Maßnahmen TM - Typ1'!H260</f>
        <v>0</v>
      </c>
      <c r="G253" s="84">
        <f>'Maßnahmen TM - Typ1'!$E$4</f>
        <v>0</v>
      </c>
      <c r="H253" s="87">
        <f>'Maßnahmen TM - Typ1'!$H$4</f>
        <v>0</v>
      </c>
      <c r="I253" s="86">
        <f>'Maßnahmen TM - Typ1'!$I$4</f>
        <v>0</v>
      </c>
      <c r="J253" s="86">
        <f>'Maßnahmen TM - Typ1'!$J$4</f>
        <v>0</v>
      </c>
      <c r="K253">
        <f>'Maßnahmen TM - Typ1'!O260</f>
        <v>0</v>
      </c>
      <c r="L253" s="65">
        <f>'Maßnahmen TM - Typ1'!Q260</f>
        <v>0</v>
      </c>
      <c r="M253" s="65">
        <f>'Maßnahmen TM - Typ1'!R260</f>
        <v>0</v>
      </c>
      <c r="N253" s="65" t="str">
        <f>'Maßnahmen TM - Typ1'!U260</f>
        <v/>
      </c>
      <c r="O253" t="str">
        <f>'Maßnahmen TM - Typ1'!V260</f>
        <v/>
      </c>
      <c r="P253" s="65">
        <f>'Maßnahmen TM - Typ1'!W260</f>
        <v>0</v>
      </c>
    </row>
    <row r="254" spans="2:16" x14ac:dyDescent="0.2">
      <c r="B254">
        <f>'Maßnahmen TM - Typ1'!$E$3</f>
        <v>0</v>
      </c>
      <c r="C254">
        <f>'Maßnahmen TM - Typ1'!$L$3</f>
        <v>0</v>
      </c>
      <c r="D254" t="str">
        <f>'Maßnahmen TM - Typ1'!G261</f>
        <v/>
      </c>
      <c r="E254">
        <f>'Maßnahmen TM - Typ1'!E261</f>
        <v>252</v>
      </c>
      <c r="F254">
        <f>'Maßnahmen TM - Typ1'!H261</f>
        <v>0</v>
      </c>
      <c r="G254" s="84">
        <f>'Maßnahmen TM - Typ1'!$E$4</f>
        <v>0</v>
      </c>
      <c r="H254" s="87">
        <f>'Maßnahmen TM - Typ1'!$H$4</f>
        <v>0</v>
      </c>
      <c r="I254" s="86">
        <f>'Maßnahmen TM - Typ1'!$I$4</f>
        <v>0</v>
      </c>
      <c r="J254" s="86">
        <f>'Maßnahmen TM - Typ1'!$J$4</f>
        <v>0</v>
      </c>
      <c r="K254">
        <f>'Maßnahmen TM - Typ1'!O261</f>
        <v>0</v>
      </c>
      <c r="L254" s="65">
        <f>'Maßnahmen TM - Typ1'!Q261</f>
        <v>0</v>
      </c>
      <c r="M254" s="65">
        <f>'Maßnahmen TM - Typ1'!R261</f>
        <v>0</v>
      </c>
      <c r="N254" s="65" t="str">
        <f>'Maßnahmen TM - Typ1'!U261</f>
        <v/>
      </c>
      <c r="O254" t="str">
        <f>'Maßnahmen TM - Typ1'!V261</f>
        <v/>
      </c>
      <c r="P254" s="65">
        <f>'Maßnahmen TM - Typ1'!W261</f>
        <v>0</v>
      </c>
    </row>
    <row r="255" spans="2:16" x14ac:dyDescent="0.2">
      <c r="B255">
        <f>'Maßnahmen TM - Typ1'!$E$3</f>
        <v>0</v>
      </c>
      <c r="C255">
        <f>'Maßnahmen TM - Typ1'!$L$3</f>
        <v>0</v>
      </c>
      <c r="D255" t="str">
        <f>'Maßnahmen TM - Typ1'!G262</f>
        <v/>
      </c>
      <c r="E255">
        <f>'Maßnahmen TM - Typ1'!E262</f>
        <v>253</v>
      </c>
      <c r="F255">
        <f>'Maßnahmen TM - Typ1'!H262</f>
        <v>0</v>
      </c>
      <c r="G255" s="84">
        <f>'Maßnahmen TM - Typ1'!$E$4</f>
        <v>0</v>
      </c>
      <c r="H255" s="87">
        <f>'Maßnahmen TM - Typ1'!$H$4</f>
        <v>0</v>
      </c>
      <c r="I255" s="86">
        <f>'Maßnahmen TM - Typ1'!$I$4</f>
        <v>0</v>
      </c>
      <c r="J255" s="86">
        <f>'Maßnahmen TM - Typ1'!$J$4</f>
        <v>0</v>
      </c>
      <c r="K255">
        <f>'Maßnahmen TM - Typ1'!O262</f>
        <v>0</v>
      </c>
      <c r="L255" s="65">
        <f>'Maßnahmen TM - Typ1'!Q262</f>
        <v>0</v>
      </c>
      <c r="M255" s="65">
        <f>'Maßnahmen TM - Typ1'!R262</f>
        <v>0</v>
      </c>
      <c r="N255" s="65" t="str">
        <f>'Maßnahmen TM - Typ1'!U262</f>
        <v/>
      </c>
      <c r="O255" t="str">
        <f>'Maßnahmen TM - Typ1'!V262</f>
        <v/>
      </c>
      <c r="P255" s="65">
        <f>'Maßnahmen TM - Typ1'!W262</f>
        <v>0</v>
      </c>
    </row>
    <row r="256" spans="2:16" x14ac:dyDescent="0.2">
      <c r="B256">
        <f>'Maßnahmen TM - Typ1'!$E$3</f>
        <v>0</v>
      </c>
      <c r="C256">
        <f>'Maßnahmen TM - Typ1'!$L$3</f>
        <v>0</v>
      </c>
      <c r="D256" t="str">
        <f>'Maßnahmen TM - Typ1'!G263</f>
        <v/>
      </c>
      <c r="E256">
        <f>'Maßnahmen TM - Typ1'!E263</f>
        <v>254</v>
      </c>
      <c r="F256">
        <f>'Maßnahmen TM - Typ1'!H263</f>
        <v>0</v>
      </c>
      <c r="G256" s="84">
        <f>'Maßnahmen TM - Typ1'!$E$4</f>
        <v>0</v>
      </c>
      <c r="H256" s="87">
        <f>'Maßnahmen TM - Typ1'!$H$4</f>
        <v>0</v>
      </c>
      <c r="I256" s="86">
        <f>'Maßnahmen TM - Typ1'!$I$4</f>
        <v>0</v>
      </c>
      <c r="J256" s="86">
        <f>'Maßnahmen TM - Typ1'!$J$4</f>
        <v>0</v>
      </c>
      <c r="K256">
        <f>'Maßnahmen TM - Typ1'!O263</f>
        <v>0</v>
      </c>
      <c r="L256" s="65">
        <f>'Maßnahmen TM - Typ1'!Q263</f>
        <v>0</v>
      </c>
      <c r="M256" s="65">
        <f>'Maßnahmen TM - Typ1'!R263</f>
        <v>0</v>
      </c>
      <c r="N256" s="65" t="str">
        <f>'Maßnahmen TM - Typ1'!U263</f>
        <v/>
      </c>
      <c r="O256" t="str">
        <f>'Maßnahmen TM - Typ1'!V263</f>
        <v/>
      </c>
      <c r="P256" s="65">
        <f>'Maßnahmen TM - Typ1'!W263</f>
        <v>0</v>
      </c>
    </row>
    <row r="257" spans="2:16" x14ac:dyDescent="0.2">
      <c r="B257">
        <f>'Maßnahmen TM - Typ1'!$E$3</f>
        <v>0</v>
      </c>
      <c r="C257">
        <f>'Maßnahmen TM - Typ1'!$L$3</f>
        <v>0</v>
      </c>
      <c r="D257" t="str">
        <f>'Maßnahmen TM - Typ1'!G264</f>
        <v/>
      </c>
      <c r="E257">
        <f>'Maßnahmen TM - Typ1'!E264</f>
        <v>255</v>
      </c>
      <c r="F257">
        <f>'Maßnahmen TM - Typ1'!H264</f>
        <v>0</v>
      </c>
      <c r="G257" s="84">
        <f>'Maßnahmen TM - Typ1'!$E$4</f>
        <v>0</v>
      </c>
      <c r="H257" s="87">
        <f>'Maßnahmen TM - Typ1'!$H$4</f>
        <v>0</v>
      </c>
      <c r="I257" s="86">
        <f>'Maßnahmen TM - Typ1'!$I$4</f>
        <v>0</v>
      </c>
      <c r="J257" s="86">
        <f>'Maßnahmen TM - Typ1'!$J$4</f>
        <v>0</v>
      </c>
      <c r="K257">
        <f>'Maßnahmen TM - Typ1'!O264</f>
        <v>0</v>
      </c>
      <c r="L257" s="65">
        <f>'Maßnahmen TM - Typ1'!Q264</f>
        <v>0</v>
      </c>
      <c r="M257" s="65">
        <f>'Maßnahmen TM - Typ1'!R264</f>
        <v>0</v>
      </c>
      <c r="N257" s="65" t="str">
        <f>'Maßnahmen TM - Typ1'!U264</f>
        <v/>
      </c>
      <c r="O257" t="str">
        <f>'Maßnahmen TM - Typ1'!V264</f>
        <v/>
      </c>
      <c r="P257" s="65">
        <f>'Maßnahmen TM - Typ1'!W264</f>
        <v>0</v>
      </c>
    </row>
    <row r="258" spans="2:16" x14ac:dyDescent="0.2">
      <c r="B258">
        <f>'Maßnahmen TM - Typ1'!$E$3</f>
        <v>0</v>
      </c>
      <c r="C258">
        <f>'Maßnahmen TM - Typ1'!$L$3</f>
        <v>0</v>
      </c>
      <c r="D258" t="str">
        <f>'Maßnahmen TM - Typ1'!G265</f>
        <v/>
      </c>
      <c r="E258">
        <f>'Maßnahmen TM - Typ1'!E265</f>
        <v>256</v>
      </c>
      <c r="F258">
        <f>'Maßnahmen TM - Typ1'!H265</f>
        <v>0</v>
      </c>
      <c r="G258" s="84">
        <f>'Maßnahmen TM - Typ1'!$E$4</f>
        <v>0</v>
      </c>
      <c r="H258" s="87">
        <f>'Maßnahmen TM - Typ1'!$H$4</f>
        <v>0</v>
      </c>
      <c r="I258" s="86">
        <f>'Maßnahmen TM - Typ1'!$I$4</f>
        <v>0</v>
      </c>
      <c r="J258" s="86">
        <f>'Maßnahmen TM - Typ1'!$J$4</f>
        <v>0</v>
      </c>
      <c r="K258">
        <f>'Maßnahmen TM - Typ1'!O265</f>
        <v>0</v>
      </c>
      <c r="L258" s="65">
        <f>'Maßnahmen TM - Typ1'!Q265</f>
        <v>0</v>
      </c>
      <c r="M258" s="65">
        <f>'Maßnahmen TM - Typ1'!R265</f>
        <v>0</v>
      </c>
      <c r="N258" s="65" t="str">
        <f>'Maßnahmen TM - Typ1'!U265</f>
        <v/>
      </c>
      <c r="O258" t="str">
        <f>'Maßnahmen TM - Typ1'!V265</f>
        <v/>
      </c>
      <c r="P258" s="65">
        <f>'Maßnahmen TM - Typ1'!W265</f>
        <v>0</v>
      </c>
    </row>
    <row r="259" spans="2:16" x14ac:dyDescent="0.2">
      <c r="B259">
        <f>'Maßnahmen TM - Typ1'!$E$3</f>
        <v>0</v>
      </c>
      <c r="C259">
        <f>'Maßnahmen TM - Typ1'!$L$3</f>
        <v>0</v>
      </c>
      <c r="D259" t="str">
        <f>'Maßnahmen TM - Typ1'!G266</f>
        <v/>
      </c>
      <c r="E259">
        <f>'Maßnahmen TM - Typ1'!E266</f>
        <v>257</v>
      </c>
      <c r="F259">
        <f>'Maßnahmen TM - Typ1'!H266</f>
        <v>0</v>
      </c>
      <c r="G259" s="84">
        <f>'Maßnahmen TM - Typ1'!$E$4</f>
        <v>0</v>
      </c>
      <c r="H259" s="87">
        <f>'Maßnahmen TM - Typ1'!$H$4</f>
        <v>0</v>
      </c>
      <c r="I259" s="86">
        <f>'Maßnahmen TM - Typ1'!$I$4</f>
        <v>0</v>
      </c>
      <c r="J259" s="86">
        <f>'Maßnahmen TM - Typ1'!$J$4</f>
        <v>0</v>
      </c>
      <c r="K259">
        <f>'Maßnahmen TM - Typ1'!O266</f>
        <v>0</v>
      </c>
      <c r="L259" s="65">
        <f>'Maßnahmen TM - Typ1'!Q266</f>
        <v>0</v>
      </c>
      <c r="M259" s="65">
        <f>'Maßnahmen TM - Typ1'!R266</f>
        <v>0</v>
      </c>
      <c r="N259" s="65" t="str">
        <f>'Maßnahmen TM - Typ1'!U266</f>
        <v/>
      </c>
      <c r="O259" t="str">
        <f>'Maßnahmen TM - Typ1'!V266</f>
        <v/>
      </c>
      <c r="P259" s="65">
        <f>'Maßnahmen TM - Typ1'!W266</f>
        <v>0</v>
      </c>
    </row>
    <row r="260" spans="2:16" x14ac:dyDescent="0.2">
      <c r="B260">
        <f>'Maßnahmen TM - Typ1'!$E$3</f>
        <v>0</v>
      </c>
      <c r="C260">
        <f>'Maßnahmen TM - Typ1'!$L$3</f>
        <v>0</v>
      </c>
      <c r="D260" t="str">
        <f>'Maßnahmen TM - Typ1'!G267</f>
        <v/>
      </c>
      <c r="E260">
        <f>'Maßnahmen TM - Typ1'!E267</f>
        <v>258</v>
      </c>
      <c r="F260">
        <f>'Maßnahmen TM - Typ1'!H267</f>
        <v>0</v>
      </c>
      <c r="G260" s="84">
        <f>'Maßnahmen TM - Typ1'!$E$4</f>
        <v>0</v>
      </c>
      <c r="H260" s="87">
        <f>'Maßnahmen TM - Typ1'!$H$4</f>
        <v>0</v>
      </c>
      <c r="I260" s="86">
        <f>'Maßnahmen TM - Typ1'!$I$4</f>
        <v>0</v>
      </c>
      <c r="J260" s="86">
        <f>'Maßnahmen TM - Typ1'!$J$4</f>
        <v>0</v>
      </c>
      <c r="K260">
        <f>'Maßnahmen TM - Typ1'!O267</f>
        <v>0</v>
      </c>
      <c r="L260" s="65">
        <f>'Maßnahmen TM - Typ1'!Q267</f>
        <v>0</v>
      </c>
      <c r="M260" s="65">
        <f>'Maßnahmen TM - Typ1'!R267</f>
        <v>0</v>
      </c>
      <c r="N260" s="65" t="str">
        <f>'Maßnahmen TM - Typ1'!U267</f>
        <v/>
      </c>
      <c r="O260" t="str">
        <f>'Maßnahmen TM - Typ1'!V267</f>
        <v/>
      </c>
      <c r="P260" s="65">
        <f>'Maßnahmen TM - Typ1'!W267</f>
        <v>0</v>
      </c>
    </row>
    <row r="261" spans="2:16" x14ac:dyDescent="0.2">
      <c r="B261">
        <f>'Maßnahmen TM - Typ1'!$E$3</f>
        <v>0</v>
      </c>
      <c r="C261">
        <f>'Maßnahmen TM - Typ1'!$L$3</f>
        <v>0</v>
      </c>
      <c r="D261" t="str">
        <f>'Maßnahmen TM - Typ1'!G268</f>
        <v/>
      </c>
      <c r="E261">
        <f>'Maßnahmen TM - Typ1'!E268</f>
        <v>259</v>
      </c>
      <c r="F261">
        <f>'Maßnahmen TM - Typ1'!H268</f>
        <v>0</v>
      </c>
      <c r="G261" s="84">
        <f>'Maßnahmen TM - Typ1'!$E$4</f>
        <v>0</v>
      </c>
      <c r="H261" s="87">
        <f>'Maßnahmen TM - Typ1'!$H$4</f>
        <v>0</v>
      </c>
      <c r="I261" s="86">
        <f>'Maßnahmen TM - Typ1'!$I$4</f>
        <v>0</v>
      </c>
      <c r="J261" s="86">
        <f>'Maßnahmen TM - Typ1'!$J$4</f>
        <v>0</v>
      </c>
      <c r="K261">
        <f>'Maßnahmen TM - Typ1'!O268</f>
        <v>0</v>
      </c>
      <c r="L261" s="65">
        <f>'Maßnahmen TM - Typ1'!Q268</f>
        <v>0</v>
      </c>
      <c r="M261" s="65">
        <f>'Maßnahmen TM - Typ1'!R268</f>
        <v>0</v>
      </c>
      <c r="N261" s="65" t="str">
        <f>'Maßnahmen TM - Typ1'!U268</f>
        <v/>
      </c>
      <c r="O261" t="str">
        <f>'Maßnahmen TM - Typ1'!V268</f>
        <v/>
      </c>
      <c r="P261" s="65">
        <f>'Maßnahmen TM - Typ1'!W268</f>
        <v>0</v>
      </c>
    </row>
    <row r="262" spans="2:16" x14ac:dyDescent="0.2">
      <c r="B262">
        <f>'Maßnahmen TM - Typ1'!$E$3</f>
        <v>0</v>
      </c>
      <c r="C262">
        <f>'Maßnahmen TM - Typ1'!$L$3</f>
        <v>0</v>
      </c>
      <c r="D262" t="str">
        <f>'Maßnahmen TM - Typ1'!G269</f>
        <v/>
      </c>
      <c r="E262">
        <f>'Maßnahmen TM - Typ1'!E269</f>
        <v>260</v>
      </c>
      <c r="F262">
        <f>'Maßnahmen TM - Typ1'!H269</f>
        <v>0</v>
      </c>
      <c r="G262" s="84">
        <f>'Maßnahmen TM - Typ1'!$E$4</f>
        <v>0</v>
      </c>
      <c r="H262" s="87">
        <f>'Maßnahmen TM - Typ1'!$H$4</f>
        <v>0</v>
      </c>
      <c r="I262" s="86">
        <f>'Maßnahmen TM - Typ1'!$I$4</f>
        <v>0</v>
      </c>
      <c r="J262" s="86">
        <f>'Maßnahmen TM - Typ1'!$J$4</f>
        <v>0</v>
      </c>
      <c r="K262">
        <f>'Maßnahmen TM - Typ1'!O269</f>
        <v>0</v>
      </c>
      <c r="L262" s="65">
        <f>'Maßnahmen TM - Typ1'!Q269</f>
        <v>0</v>
      </c>
      <c r="M262" s="65">
        <f>'Maßnahmen TM - Typ1'!R269</f>
        <v>0</v>
      </c>
      <c r="N262" s="65" t="str">
        <f>'Maßnahmen TM - Typ1'!U269</f>
        <v/>
      </c>
      <c r="O262" t="str">
        <f>'Maßnahmen TM - Typ1'!V269</f>
        <v/>
      </c>
      <c r="P262" s="65">
        <f>'Maßnahmen TM - Typ1'!W269</f>
        <v>0</v>
      </c>
    </row>
    <row r="263" spans="2:16" x14ac:dyDescent="0.2">
      <c r="B263">
        <f>'Maßnahmen TM - Typ1'!$E$3</f>
        <v>0</v>
      </c>
      <c r="C263">
        <f>'Maßnahmen TM - Typ1'!$L$3</f>
        <v>0</v>
      </c>
      <c r="D263" t="str">
        <f>'Maßnahmen TM - Typ1'!G270</f>
        <v/>
      </c>
      <c r="E263">
        <f>'Maßnahmen TM - Typ1'!E270</f>
        <v>261</v>
      </c>
      <c r="F263">
        <f>'Maßnahmen TM - Typ1'!H270</f>
        <v>0</v>
      </c>
      <c r="G263" s="84">
        <f>'Maßnahmen TM - Typ1'!$E$4</f>
        <v>0</v>
      </c>
      <c r="H263" s="87">
        <f>'Maßnahmen TM - Typ1'!$H$4</f>
        <v>0</v>
      </c>
      <c r="I263" s="86">
        <f>'Maßnahmen TM - Typ1'!$I$4</f>
        <v>0</v>
      </c>
      <c r="J263" s="86">
        <f>'Maßnahmen TM - Typ1'!$J$4</f>
        <v>0</v>
      </c>
      <c r="K263">
        <f>'Maßnahmen TM - Typ1'!O270</f>
        <v>0</v>
      </c>
      <c r="L263" s="65">
        <f>'Maßnahmen TM - Typ1'!Q270</f>
        <v>0</v>
      </c>
      <c r="M263" s="65">
        <f>'Maßnahmen TM - Typ1'!R270</f>
        <v>0</v>
      </c>
      <c r="N263" s="65" t="str">
        <f>'Maßnahmen TM - Typ1'!U270</f>
        <v/>
      </c>
      <c r="O263" t="str">
        <f>'Maßnahmen TM - Typ1'!V270</f>
        <v/>
      </c>
      <c r="P263" s="65">
        <f>'Maßnahmen TM - Typ1'!W270</f>
        <v>0</v>
      </c>
    </row>
    <row r="264" spans="2:16" x14ac:dyDescent="0.2">
      <c r="B264">
        <f>'Maßnahmen TM - Typ1'!$E$3</f>
        <v>0</v>
      </c>
      <c r="C264">
        <f>'Maßnahmen TM - Typ1'!$L$3</f>
        <v>0</v>
      </c>
      <c r="D264" t="str">
        <f>'Maßnahmen TM - Typ1'!G271</f>
        <v/>
      </c>
      <c r="E264">
        <f>'Maßnahmen TM - Typ1'!E271</f>
        <v>262</v>
      </c>
      <c r="F264">
        <f>'Maßnahmen TM - Typ1'!H271</f>
        <v>0</v>
      </c>
      <c r="G264" s="84">
        <f>'Maßnahmen TM - Typ1'!$E$4</f>
        <v>0</v>
      </c>
      <c r="H264" s="87">
        <f>'Maßnahmen TM - Typ1'!$H$4</f>
        <v>0</v>
      </c>
      <c r="I264" s="86">
        <f>'Maßnahmen TM - Typ1'!$I$4</f>
        <v>0</v>
      </c>
      <c r="J264" s="86">
        <f>'Maßnahmen TM - Typ1'!$J$4</f>
        <v>0</v>
      </c>
      <c r="K264">
        <f>'Maßnahmen TM - Typ1'!O271</f>
        <v>0</v>
      </c>
      <c r="L264" s="65">
        <f>'Maßnahmen TM - Typ1'!Q271</f>
        <v>0</v>
      </c>
      <c r="M264" s="65">
        <f>'Maßnahmen TM - Typ1'!R271</f>
        <v>0</v>
      </c>
      <c r="N264" s="65" t="str">
        <f>'Maßnahmen TM - Typ1'!U271</f>
        <v/>
      </c>
      <c r="O264" t="str">
        <f>'Maßnahmen TM - Typ1'!V271</f>
        <v/>
      </c>
      <c r="P264" s="65">
        <f>'Maßnahmen TM - Typ1'!W271</f>
        <v>0</v>
      </c>
    </row>
    <row r="265" spans="2:16" x14ac:dyDescent="0.2">
      <c r="B265">
        <f>'Maßnahmen TM - Typ1'!$E$3</f>
        <v>0</v>
      </c>
      <c r="C265">
        <f>'Maßnahmen TM - Typ1'!$L$3</f>
        <v>0</v>
      </c>
      <c r="D265" t="str">
        <f>'Maßnahmen TM - Typ1'!G272</f>
        <v/>
      </c>
      <c r="E265">
        <f>'Maßnahmen TM - Typ1'!E272</f>
        <v>263</v>
      </c>
      <c r="F265">
        <f>'Maßnahmen TM - Typ1'!H272</f>
        <v>0</v>
      </c>
      <c r="G265" s="84">
        <f>'Maßnahmen TM - Typ1'!$E$4</f>
        <v>0</v>
      </c>
      <c r="H265" s="87">
        <f>'Maßnahmen TM - Typ1'!$H$4</f>
        <v>0</v>
      </c>
      <c r="I265" s="86">
        <f>'Maßnahmen TM - Typ1'!$I$4</f>
        <v>0</v>
      </c>
      <c r="J265" s="86">
        <f>'Maßnahmen TM - Typ1'!$J$4</f>
        <v>0</v>
      </c>
      <c r="K265">
        <f>'Maßnahmen TM - Typ1'!O272</f>
        <v>0</v>
      </c>
      <c r="L265" s="65">
        <f>'Maßnahmen TM - Typ1'!Q272</f>
        <v>0</v>
      </c>
      <c r="M265" s="65">
        <f>'Maßnahmen TM - Typ1'!R272</f>
        <v>0</v>
      </c>
      <c r="N265" s="65" t="str">
        <f>'Maßnahmen TM - Typ1'!U272</f>
        <v/>
      </c>
      <c r="O265" t="str">
        <f>'Maßnahmen TM - Typ1'!V272</f>
        <v/>
      </c>
      <c r="P265" s="65">
        <f>'Maßnahmen TM - Typ1'!W272</f>
        <v>0</v>
      </c>
    </row>
    <row r="266" spans="2:16" x14ac:dyDescent="0.2">
      <c r="B266">
        <f>'Maßnahmen TM - Typ1'!$E$3</f>
        <v>0</v>
      </c>
      <c r="C266">
        <f>'Maßnahmen TM - Typ1'!$L$3</f>
        <v>0</v>
      </c>
      <c r="D266" t="str">
        <f>'Maßnahmen TM - Typ1'!G273</f>
        <v/>
      </c>
      <c r="E266">
        <f>'Maßnahmen TM - Typ1'!E273</f>
        <v>264</v>
      </c>
      <c r="F266">
        <f>'Maßnahmen TM - Typ1'!H273</f>
        <v>0</v>
      </c>
      <c r="G266" s="84">
        <f>'Maßnahmen TM - Typ1'!$E$4</f>
        <v>0</v>
      </c>
      <c r="H266" s="87">
        <f>'Maßnahmen TM - Typ1'!$H$4</f>
        <v>0</v>
      </c>
      <c r="I266" s="86">
        <f>'Maßnahmen TM - Typ1'!$I$4</f>
        <v>0</v>
      </c>
      <c r="J266" s="86">
        <f>'Maßnahmen TM - Typ1'!$J$4</f>
        <v>0</v>
      </c>
      <c r="K266">
        <f>'Maßnahmen TM - Typ1'!O273</f>
        <v>0</v>
      </c>
      <c r="L266" s="65">
        <f>'Maßnahmen TM - Typ1'!Q273</f>
        <v>0</v>
      </c>
      <c r="M266" s="65">
        <f>'Maßnahmen TM - Typ1'!R273</f>
        <v>0</v>
      </c>
      <c r="N266" s="65" t="str">
        <f>'Maßnahmen TM - Typ1'!U273</f>
        <v/>
      </c>
      <c r="O266" t="str">
        <f>'Maßnahmen TM - Typ1'!V273</f>
        <v/>
      </c>
      <c r="P266" s="65">
        <f>'Maßnahmen TM - Typ1'!W273</f>
        <v>0</v>
      </c>
    </row>
    <row r="267" spans="2:16" x14ac:dyDescent="0.2">
      <c r="B267">
        <f>'Maßnahmen TM - Typ1'!$E$3</f>
        <v>0</v>
      </c>
      <c r="C267">
        <f>'Maßnahmen TM - Typ1'!$L$3</f>
        <v>0</v>
      </c>
      <c r="D267" t="str">
        <f>'Maßnahmen TM - Typ1'!G274</f>
        <v/>
      </c>
      <c r="E267">
        <f>'Maßnahmen TM - Typ1'!E274</f>
        <v>265</v>
      </c>
      <c r="F267">
        <f>'Maßnahmen TM - Typ1'!H274</f>
        <v>0</v>
      </c>
      <c r="G267" s="84">
        <f>'Maßnahmen TM - Typ1'!$E$4</f>
        <v>0</v>
      </c>
      <c r="H267" s="87">
        <f>'Maßnahmen TM - Typ1'!$H$4</f>
        <v>0</v>
      </c>
      <c r="I267" s="86">
        <f>'Maßnahmen TM - Typ1'!$I$4</f>
        <v>0</v>
      </c>
      <c r="J267" s="86">
        <f>'Maßnahmen TM - Typ1'!$J$4</f>
        <v>0</v>
      </c>
      <c r="K267">
        <f>'Maßnahmen TM - Typ1'!O274</f>
        <v>0</v>
      </c>
      <c r="L267" s="65">
        <f>'Maßnahmen TM - Typ1'!Q274</f>
        <v>0</v>
      </c>
      <c r="M267" s="65">
        <f>'Maßnahmen TM - Typ1'!R274</f>
        <v>0</v>
      </c>
      <c r="N267" s="65" t="str">
        <f>'Maßnahmen TM - Typ1'!U274</f>
        <v/>
      </c>
      <c r="O267" t="str">
        <f>'Maßnahmen TM - Typ1'!V274</f>
        <v/>
      </c>
      <c r="P267" s="65">
        <f>'Maßnahmen TM - Typ1'!W274</f>
        <v>0</v>
      </c>
    </row>
    <row r="268" spans="2:16" x14ac:dyDescent="0.2">
      <c r="B268">
        <f>'Maßnahmen TM - Typ1'!$E$3</f>
        <v>0</v>
      </c>
      <c r="C268">
        <f>'Maßnahmen TM - Typ1'!$L$3</f>
        <v>0</v>
      </c>
      <c r="D268" t="str">
        <f>'Maßnahmen TM - Typ1'!G275</f>
        <v/>
      </c>
      <c r="E268">
        <f>'Maßnahmen TM - Typ1'!E275</f>
        <v>266</v>
      </c>
      <c r="F268">
        <f>'Maßnahmen TM - Typ1'!H275</f>
        <v>0</v>
      </c>
      <c r="G268" s="84">
        <f>'Maßnahmen TM - Typ1'!$E$4</f>
        <v>0</v>
      </c>
      <c r="H268" s="87">
        <f>'Maßnahmen TM - Typ1'!$H$4</f>
        <v>0</v>
      </c>
      <c r="I268" s="86">
        <f>'Maßnahmen TM - Typ1'!$I$4</f>
        <v>0</v>
      </c>
      <c r="J268" s="86">
        <f>'Maßnahmen TM - Typ1'!$J$4</f>
        <v>0</v>
      </c>
      <c r="K268">
        <f>'Maßnahmen TM - Typ1'!O275</f>
        <v>0</v>
      </c>
      <c r="L268" s="65">
        <f>'Maßnahmen TM - Typ1'!Q275</f>
        <v>0</v>
      </c>
      <c r="M268" s="65">
        <f>'Maßnahmen TM - Typ1'!R275</f>
        <v>0</v>
      </c>
      <c r="N268" s="65" t="str">
        <f>'Maßnahmen TM - Typ1'!U275</f>
        <v/>
      </c>
      <c r="O268" t="str">
        <f>'Maßnahmen TM - Typ1'!V275</f>
        <v/>
      </c>
      <c r="P268" s="65">
        <f>'Maßnahmen TM - Typ1'!W275</f>
        <v>0</v>
      </c>
    </row>
    <row r="269" spans="2:16" x14ac:dyDescent="0.2">
      <c r="B269">
        <f>'Maßnahmen TM - Typ1'!$E$3</f>
        <v>0</v>
      </c>
      <c r="C269">
        <f>'Maßnahmen TM - Typ1'!$L$3</f>
        <v>0</v>
      </c>
      <c r="D269" t="str">
        <f>'Maßnahmen TM - Typ1'!G276</f>
        <v/>
      </c>
      <c r="E269">
        <f>'Maßnahmen TM - Typ1'!E276</f>
        <v>267</v>
      </c>
      <c r="F269">
        <f>'Maßnahmen TM - Typ1'!H276</f>
        <v>0</v>
      </c>
      <c r="G269" s="84">
        <f>'Maßnahmen TM - Typ1'!$E$4</f>
        <v>0</v>
      </c>
      <c r="H269" s="87">
        <f>'Maßnahmen TM - Typ1'!$H$4</f>
        <v>0</v>
      </c>
      <c r="I269" s="86">
        <f>'Maßnahmen TM - Typ1'!$I$4</f>
        <v>0</v>
      </c>
      <c r="J269" s="86">
        <f>'Maßnahmen TM - Typ1'!$J$4</f>
        <v>0</v>
      </c>
      <c r="K269">
        <f>'Maßnahmen TM - Typ1'!O276</f>
        <v>0</v>
      </c>
      <c r="L269" s="65">
        <f>'Maßnahmen TM - Typ1'!Q276</f>
        <v>0</v>
      </c>
      <c r="M269" s="65">
        <f>'Maßnahmen TM - Typ1'!R276</f>
        <v>0</v>
      </c>
      <c r="N269" s="65" t="str">
        <f>'Maßnahmen TM - Typ1'!U276</f>
        <v/>
      </c>
      <c r="O269" t="str">
        <f>'Maßnahmen TM - Typ1'!V276</f>
        <v/>
      </c>
      <c r="P269" s="65">
        <f>'Maßnahmen TM - Typ1'!W276</f>
        <v>0</v>
      </c>
    </row>
    <row r="270" spans="2:16" x14ac:dyDescent="0.2">
      <c r="B270">
        <f>'Maßnahmen TM - Typ1'!$E$3</f>
        <v>0</v>
      </c>
      <c r="C270">
        <f>'Maßnahmen TM - Typ1'!$L$3</f>
        <v>0</v>
      </c>
      <c r="D270" t="str">
        <f>'Maßnahmen TM - Typ1'!G277</f>
        <v/>
      </c>
      <c r="E270">
        <f>'Maßnahmen TM - Typ1'!E277</f>
        <v>268</v>
      </c>
      <c r="F270">
        <f>'Maßnahmen TM - Typ1'!H277</f>
        <v>0</v>
      </c>
      <c r="G270" s="84">
        <f>'Maßnahmen TM - Typ1'!$E$4</f>
        <v>0</v>
      </c>
      <c r="H270" s="87">
        <f>'Maßnahmen TM - Typ1'!$H$4</f>
        <v>0</v>
      </c>
      <c r="I270" s="86">
        <f>'Maßnahmen TM - Typ1'!$I$4</f>
        <v>0</v>
      </c>
      <c r="J270" s="86">
        <f>'Maßnahmen TM - Typ1'!$J$4</f>
        <v>0</v>
      </c>
      <c r="K270">
        <f>'Maßnahmen TM - Typ1'!O277</f>
        <v>0</v>
      </c>
      <c r="L270" s="65">
        <f>'Maßnahmen TM - Typ1'!Q277</f>
        <v>0</v>
      </c>
      <c r="M270" s="65">
        <f>'Maßnahmen TM - Typ1'!R277</f>
        <v>0</v>
      </c>
      <c r="N270" s="65" t="str">
        <f>'Maßnahmen TM - Typ1'!U277</f>
        <v/>
      </c>
      <c r="O270" t="str">
        <f>'Maßnahmen TM - Typ1'!V277</f>
        <v/>
      </c>
      <c r="P270" s="65">
        <f>'Maßnahmen TM - Typ1'!W277</f>
        <v>0</v>
      </c>
    </row>
    <row r="271" spans="2:16" x14ac:dyDescent="0.2">
      <c r="B271">
        <f>'Maßnahmen TM - Typ1'!$E$3</f>
        <v>0</v>
      </c>
      <c r="C271">
        <f>'Maßnahmen TM - Typ1'!$L$3</f>
        <v>0</v>
      </c>
      <c r="D271" t="str">
        <f>'Maßnahmen TM - Typ1'!G278</f>
        <v/>
      </c>
      <c r="E271">
        <f>'Maßnahmen TM - Typ1'!E278</f>
        <v>269</v>
      </c>
      <c r="F271">
        <f>'Maßnahmen TM - Typ1'!H278</f>
        <v>0</v>
      </c>
      <c r="G271" s="84">
        <f>'Maßnahmen TM - Typ1'!$E$4</f>
        <v>0</v>
      </c>
      <c r="H271" s="87">
        <f>'Maßnahmen TM - Typ1'!$H$4</f>
        <v>0</v>
      </c>
      <c r="I271" s="86">
        <f>'Maßnahmen TM - Typ1'!$I$4</f>
        <v>0</v>
      </c>
      <c r="J271" s="86">
        <f>'Maßnahmen TM - Typ1'!$J$4</f>
        <v>0</v>
      </c>
      <c r="K271">
        <f>'Maßnahmen TM - Typ1'!O278</f>
        <v>0</v>
      </c>
      <c r="L271" s="65">
        <f>'Maßnahmen TM - Typ1'!Q278</f>
        <v>0</v>
      </c>
      <c r="M271" s="65">
        <f>'Maßnahmen TM - Typ1'!R278</f>
        <v>0</v>
      </c>
      <c r="N271" s="65" t="str">
        <f>'Maßnahmen TM - Typ1'!U278</f>
        <v/>
      </c>
      <c r="O271" t="str">
        <f>'Maßnahmen TM - Typ1'!V278</f>
        <v/>
      </c>
      <c r="P271" s="65">
        <f>'Maßnahmen TM - Typ1'!W278</f>
        <v>0</v>
      </c>
    </row>
    <row r="272" spans="2:16" x14ac:dyDescent="0.2">
      <c r="B272">
        <f>'Maßnahmen TM - Typ1'!$E$3</f>
        <v>0</v>
      </c>
      <c r="C272">
        <f>'Maßnahmen TM - Typ1'!$L$3</f>
        <v>0</v>
      </c>
      <c r="D272" t="str">
        <f>'Maßnahmen TM - Typ1'!G279</f>
        <v/>
      </c>
      <c r="E272">
        <f>'Maßnahmen TM - Typ1'!E279</f>
        <v>270</v>
      </c>
      <c r="F272">
        <f>'Maßnahmen TM - Typ1'!H279</f>
        <v>0</v>
      </c>
      <c r="G272" s="84">
        <f>'Maßnahmen TM - Typ1'!$E$4</f>
        <v>0</v>
      </c>
      <c r="H272" s="87">
        <f>'Maßnahmen TM - Typ1'!$H$4</f>
        <v>0</v>
      </c>
      <c r="I272" s="86">
        <f>'Maßnahmen TM - Typ1'!$I$4</f>
        <v>0</v>
      </c>
      <c r="J272" s="86">
        <f>'Maßnahmen TM - Typ1'!$J$4</f>
        <v>0</v>
      </c>
      <c r="K272">
        <f>'Maßnahmen TM - Typ1'!O279</f>
        <v>0</v>
      </c>
      <c r="L272" s="65">
        <f>'Maßnahmen TM - Typ1'!Q279</f>
        <v>0</v>
      </c>
      <c r="M272" s="65">
        <f>'Maßnahmen TM - Typ1'!R279</f>
        <v>0</v>
      </c>
      <c r="N272" s="65" t="str">
        <f>'Maßnahmen TM - Typ1'!U279</f>
        <v/>
      </c>
      <c r="O272" t="str">
        <f>'Maßnahmen TM - Typ1'!V279</f>
        <v/>
      </c>
      <c r="P272" s="65">
        <f>'Maßnahmen TM - Typ1'!W279</f>
        <v>0</v>
      </c>
    </row>
    <row r="273" spans="2:16" x14ac:dyDescent="0.2">
      <c r="B273">
        <f>'Maßnahmen TM - Typ1'!$E$3</f>
        <v>0</v>
      </c>
      <c r="C273">
        <f>'Maßnahmen TM - Typ1'!$L$3</f>
        <v>0</v>
      </c>
      <c r="D273" t="str">
        <f>'Maßnahmen TM - Typ1'!G280</f>
        <v/>
      </c>
      <c r="E273">
        <f>'Maßnahmen TM - Typ1'!E280</f>
        <v>271</v>
      </c>
      <c r="F273">
        <f>'Maßnahmen TM - Typ1'!H280</f>
        <v>0</v>
      </c>
      <c r="G273" s="84">
        <f>'Maßnahmen TM - Typ1'!$E$4</f>
        <v>0</v>
      </c>
      <c r="H273" s="87">
        <f>'Maßnahmen TM - Typ1'!$H$4</f>
        <v>0</v>
      </c>
      <c r="I273" s="86">
        <f>'Maßnahmen TM - Typ1'!$I$4</f>
        <v>0</v>
      </c>
      <c r="J273" s="86">
        <f>'Maßnahmen TM - Typ1'!$J$4</f>
        <v>0</v>
      </c>
      <c r="K273">
        <f>'Maßnahmen TM - Typ1'!O280</f>
        <v>0</v>
      </c>
      <c r="L273" s="65">
        <f>'Maßnahmen TM - Typ1'!Q280</f>
        <v>0</v>
      </c>
      <c r="M273" s="65">
        <f>'Maßnahmen TM - Typ1'!R280</f>
        <v>0</v>
      </c>
      <c r="N273" s="65" t="str">
        <f>'Maßnahmen TM - Typ1'!U280</f>
        <v/>
      </c>
      <c r="O273" t="str">
        <f>'Maßnahmen TM - Typ1'!V280</f>
        <v/>
      </c>
      <c r="P273" s="65">
        <f>'Maßnahmen TM - Typ1'!W280</f>
        <v>0</v>
      </c>
    </row>
    <row r="274" spans="2:16" x14ac:dyDescent="0.2">
      <c r="B274">
        <f>'Maßnahmen TM - Typ1'!$E$3</f>
        <v>0</v>
      </c>
      <c r="C274">
        <f>'Maßnahmen TM - Typ1'!$L$3</f>
        <v>0</v>
      </c>
      <c r="D274" t="str">
        <f>'Maßnahmen TM - Typ1'!G281</f>
        <v/>
      </c>
      <c r="E274">
        <f>'Maßnahmen TM - Typ1'!E281</f>
        <v>272</v>
      </c>
      <c r="F274">
        <f>'Maßnahmen TM - Typ1'!H281</f>
        <v>0</v>
      </c>
      <c r="G274" s="84">
        <f>'Maßnahmen TM - Typ1'!$E$4</f>
        <v>0</v>
      </c>
      <c r="H274" s="87">
        <f>'Maßnahmen TM - Typ1'!$H$4</f>
        <v>0</v>
      </c>
      <c r="I274" s="86">
        <f>'Maßnahmen TM - Typ1'!$I$4</f>
        <v>0</v>
      </c>
      <c r="J274" s="86">
        <f>'Maßnahmen TM - Typ1'!$J$4</f>
        <v>0</v>
      </c>
      <c r="K274">
        <f>'Maßnahmen TM - Typ1'!O281</f>
        <v>0</v>
      </c>
      <c r="L274" s="65">
        <f>'Maßnahmen TM - Typ1'!Q281</f>
        <v>0</v>
      </c>
      <c r="M274" s="65">
        <f>'Maßnahmen TM - Typ1'!R281</f>
        <v>0</v>
      </c>
      <c r="N274" s="65" t="str">
        <f>'Maßnahmen TM - Typ1'!U281</f>
        <v/>
      </c>
      <c r="O274" t="str">
        <f>'Maßnahmen TM - Typ1'!V281</f>
        <v/>
      </c>
      <c r="P274" s="65">
        <f>'Maßnahmen TM - Typ1'!W281</f>
        <v>0</v>
      </c>
    </row>
    <row r="275" spans="2:16" x14ac:dyDescent="0.2">
      <c r="B275">
        <f>'Maßnahmen TM - Typ1'!$E$3</f>
        <v>0</v>
      </c>
      <c r="C275">
        <f>'Maßnahmen TM - Typ1'!$L$3</f>
        <v>0</v>
      </c>
      <c r="D275" t="str">
        <f>'Maßnahmen TM - Typ1'!G282</f>
        <v/>
      </c>
      <c r="E275">
        <f>'Maßnahmen TM - Typ1'!E282</f>
        <v>273</v>
      </c>
      <c r="F275">
        <f>'Maßnahmen TM - Typ1'!H282</f>
        <v>0</v>
      </c>
      <c r="G275" s="84">
        <f>'Maßnahmen TM - Typ1'!$E$4</f>
        <v>0</v>
      </c>
      <c r="H275" s="87">
        <f>'Maßnahmen TM - Typ1'!$H$4</f>
        <v>0</v>
      </c>
      <c r="I275" s="86">
        <f>'Maßnahmen TM - Typ1'!$I$4</f>
        <v>0</v>
      </c>
      <c r="J275" s="86">
        <f>'Maßnahmen TM - Typ1'!$J$4</f>
        <v>0</v>
      </c>
      <c r="K275">
        <f>'Maßnahmen TM - Typ1'!O282</f>
        <v>0</v>
      </c>
      <c r="L275" s="65">
        <f>'Maßnahmen TM - Typ1'!Q282</f>
        <v>0</v>
      </c>
      <c r="M275" s="65">
        <f>'Maßnahmen TM - Typ1'!R282</f>
        <v>0</v>
      </c>
      <c r="N275" s="65" t="str">
        <f>'Maßnahmen TM - Typ1'!U282</f>
        <v/>
      </c>
      <c r="O275" t="str">
        <f>'Maßnahmen TM - Typ1'!V282</f>
        <v/>
      </c>
      <c r="P275" s="65">
        <f>'Maßnahmen TM - Typ1'!W282</f>
        <v>0</v>
      </c>
    </row>
    <row r="276" spans="2:16" x14ac:dyDescent="0.2">
      <c r="B276">
        <f>'Maßnahmen TM - Typ1'!$E$3</f>
        <v>0</v>
      </c>
      <c r="C276">
        <f>'Maßnahmen TM - Typ1'!$L$3</f>
        <v>0</v>
      </c>
      <c r="D276" t="str">
        <f>'Maßnahmen TM - Typ1'!G283</f>
        <v/>
      </c>
      <c r="E276">
        <f>'Maßnahmen TM - Typ1'!E283</f>
        <v>274</v>
      </c>
      <c r="F276">
        <f>'Maßnahmen TM - Typ1'!H283</f>
        <v>0</v>
      </c>
      <c r="G276" s="84">
        <f>'Maßnahmen TM - Typ1'!$E$4</f>
        <v>0</v>
      </c>
      <c r="H276" s="87">
        <f>'Maßnahmen TM - Typ1'!$H$4</f>
        <v>0</v>
      </c>
      <c r="I276" s="86">
        <f>'Maßnahmen TM - Typ1'!$I$4</f>
        <v>0</v>
      </c>
      <c r="J276" s="86">
        <f>'Maßnahmen TM - Typ1'!$J$4</f>
        <v>0</v>
      </c>
      <c r="K276">
        <f>'Maßnahmen TM - Typ1'!O283</f>
        <v>0</v>
      </c>
      <c r="L276" s="65">
        <f>'Maßnahmen TM - Typ1'!Q283</f>
        <v>0</v>
      </c>
      <c r="M276" s="65">
        <f>'Maßnahmen TM - Typ1'!R283</f>
        <v>0</v>
      </c>
      <c r="N276" s="65" t="str">
        <f>'Maßnahmen TM - Typ1'!U283</f>
        <v/>
      </c>
      <c r="O276" t="str">
        <f>'Maßnahmen TM - Typ1'!V283</f>
        <v/>
      </c>
      <c r="P276" s="65">
        <f>'Maßnahmen TM - Typ1'!W283</f>
        <v>0</v>
      </c>
    </row>
    <row r="277" spans="2:16" x14ac:dyDescent="0.2">
      <c r="B277">
        <f>'Maßnahmen TM - Typ1'!$E$3</f>
        <v>0</v>
      </c>
      <c r="C277">
        <f>'Maßnahmen TM - Typ1'!$L$3</f>
        <v>0</v>
      </c>
      <c r="D277" t="str">
        <f>'Maßnahmen TM - Typ1'!G284</f>
        <v/>
      </c>
      <c r="E277">
        <f>'Maßnahmen TM - Typ1'!E284</f>
        <v>275</v>
      </c>
      <c r="F277">
        <f>'Maßnahmen TM - Typ1'!H284</f>
        <v>0</v>
      </c>
      <c r="G277" s="84">
        <f>'Maßnahmen TM - Typ1'!$E$4</f>
        <v>0</v>
      </c>
      <c r="H277" s="87">
        <f>'Maßnahmen TM - Typ1'!$H$4</f>
        <v>0</v>
      </c>
      <c r="I277" s="86">
        <f>'Maßnahmen TM - Typ1'!$I$4</f>
        <v>0</v>
      </c>
      <c r="J277" s="86">
        <f>'Maßnahmen TM - Typ1'!$J$4</f>
        <v>0</v>
      </c>
      <c r="K277">
        <f>'Maßnahmen TM - Typ1'!O284</f>
        <v>0</v>
      </c>
      <c r="L277" s="65">
        <f>'Maßnahmen TM - Typ1'!Q284</f>
        <v>0</v>
      </c>
      <c r="M277" s="65">
        <f>'Maßnahmen TM - Typ1'!R284</f>
        <v>0</v>
      </c>
      <c r="N277" s="65" t="str">
        <f>'Maßnahmen TM - Typ1'!U284</f>
        <v/>
      </c>
      <c r="O277" t="str">
        <f>'Maßnahmen TM - Typ1'!V284</f>
        <v/>
      </c>
      <c r="P277" s="65">
        <f>'Maßnahmen TM - Typ1'!W284</f>
        <v>0</v>
      </c>
    </row>
    <row r="278" spans="2:16" x14ac:dyDescent="0.2">
      <c r="B278">
        <f>'Maßnahmen TM - Typ1'!$E$3</f>
        <v>0</v>
      </c>
      <c r="C278">
        <f>'Maßnahmen TM - Typ1'!$L$3</f>
        <v>0</v>
      </c>
      <c r="D278" t="str">
        <f>'Maßnahmen TM - Typ1'!G285</f>
        <v/>
      </c>
      <c r="E278">
        <f>'Maßnahmen TM - Typ1'!E285</f>
        <v>276</v>
      </c>
      <c r="F278">
        <f>'Maßnahmen TM - Typ1'!H285</f>
        <v>0</v>
      </c>
      <c r="G278" s="84">
        <f>'Maßnahmen TM - Typ1'!$E$4</f>
        <v>0</v>
      </c>
      <c r="H278" s="87">
        <f>'Maßnahmen TM - Typ1'!$H$4</f>
        <v>0</v>
      </c>
      <c r="I278" s="86">
        <f>'Maßnahmen TM - Typ1'!$I$4</f>
        <v>0</v>
      </c>
      <c r="J278" s="86">
        <f>'Maßnahmen TM - Typ1'!$J$4</f>
        <v>0</v>
      </c>
      <c r="K278">
        <f>'Maßnahmen TM - Typ1'!O285</f>
        <v>0</v>
      </c>
      <c r="L278" s="65">
        <f>'Maßnahmen TM - Typ1'!Q285</f>
        <v>0</v>
      </c>
      <c r="M278" s="65">
        <f>'Maßnahmen TM - Typ1'!R285</f>
        <v>0</v>
      </c>
      <c r="N278" s="65" t="str">
        <f>'Maßnahmen TM - Typ1'!U285</f>
        <v/>
      </c>
      <c r="O278" t="str">
        <f>'Maßnahmen TM - Typ1'!V285</f>
        <v/>
      </c>
      <c r="P278" s="65">
        <f>'Maßnahmen TM - Typ1'!W285</f>
        <v>0</v>
      </c>
    </row>
    <row r="279" spans="2:16" x14ac:dyDescent="0.2">
      <c r="B279">
        <f>'Maßnahmen TM - Typ1'!$E$3</f>
        <v>0</v>
      </c>
      <c r="C279">
        <f>'Maßnahmen TM - Typ1'!$L$3</f>
        <v>0</v>
      </c>
      <c r="D279" t="str">
        <f>'Maßnahmen TM - Typ1'!G286</f>
        <v/>
      </c>
      <c r="E279">
        <f>'Maßnahmen TM - Typ1'!E286</f>
        <v>277</v>
      </c>
      <c r="F279">
        <f>'Maßnahmen TM - Typ1'!H286</f>
        <v>0</v>
      </c>
      <c r="G279" s="84">
        <f>'Maßnahmen TM - Typ1'!$E$4</f>
        <v>0</v>
      </c>
      <c r="H279" s="87">
        <f>'Maßnahmen TM - Typ1'!$H$4</f>
        <v>0</v>
      </c>
      <c r="I279" s="86">
        <f>'Maßnahmen TM - Typ1'!$I$4</f>
        <v>0</v>
      </c>
      <c r="J279" s="86">
        <f>'Maßnahmen TM - Typ1'!$J$4</f>
        <v>0</v>
      </c>
      <c r="K279">
        <f>'Maßnahmen TM - Typ1'!O286</f>
        <v>0</v>
      </c>
      <c r="L279" s="65">
        <f>'Maßnahmen TM - Typ1'!Q286</f>
        <v>0</v>
      </c>
      <c r="M279" s="65">
        <f>'Maßnahmen TM - Typ1'!R286</f>
        <v>0</v>
      </c>
      <c r="N279" s="65" t="str">
        <f>'Maßnahmen TM - Typ1'!U286</f>
        <v/>
      </c>
      <c r="O279" t="str">
        <f>'Maßnahmen TM - Typ1'!V286</f>
        <v/>
      </c>
      <c r="P279" s="65">
        <f>'Maßnahmen TM - Typ1'!W286</f>
        <v>0</v>
      </c>
    </row>
    <row r="280" spans="2:16" x14ac:dyDescent="0.2">
      <c r="B280">
        <f>'Maßnahmen TM - Typ1'!$E$3</f>
        <v>0</v>
      </c>
      <c r="C280">
        <f>'Maßnahmen TM - Typ1'!$L$3</f>
        <v>0</v>
      </c>
      <c r="D280" t="str">
        <f>'Maßnahmen TM - Typ1'!G287</f>
        <v/>
      </c>
      <c r="E280">
        <f>'Maßnahmen TM - Typ1'!E287</f>
        <v>278</v>
      </c>
      <c r="F280">
        <f>'Maßnahmen TM - Typ1'!H287</f>
        <v>0</v>
      </c>
      <c r="G280" s="84">
        <f>'Maßnahmen TM - Typ1'!$E$4</f>
        <v>0</v>
      </c>
      <c r="H280" s="87">
        <f>'Maßnahmen TM - Typ1'!$H$4</f>
        <v>0</v>
      </c>
      <c r="I280" s="86">
        <f>'Maßnahmen TM - Typ1'!$I$4</f>
        <v>0</v>
      </c>
      <c r="J280" s="86">
        <f>'Maßnahmen TM - Typ1'!$J$4</f>
        <v>0</v>
      </c>
      <c r="K280">
        <f>'Maßnahmen TM - Typ1'!O287</f>
        <v>0</v>
      </c>
      <c r="L280" s="65">
        <f>'Maßnahmen TM - Typ1'!Q287</f>
        <v>0</v>
      </c>
      <c r="M280" s="65">
        <f>'Maßnahmen TM - Typ1'!R287</f>
        <v>0</v>
      </c>
      <c r="N280" s="65" t="str">
        <f>'Maßnahmen TM - Typ1'!U287</f>
        <v/>
      </c>
      <c r="O280" t="str">
        <f>'Maßnahmen TM - Typ1'!V287</f>
        <v/>
      </c>
      <c r="P280" s="65">
        <f>'Maßnahmen TM - Typ1'!W287</f>
        <v>0</v>
      </c>
    </row>
    <row r="281" spans="2:16" x14ac:dyDescent="0.2">
      <c r="B281">
        <f>'Maßnahmen TM - Typ1'!$E$3</f>
        <v>0</v>
      </c>
      <c r="C281">
        <f>'Maßnahmen TM - Typ1'!$L$3</f>
        <v>0</v>
      </c>
      <c r="D281" t="str">
        <f>'Maßnahmen TM - Typ1'!G288</f>
        <v/>
      </c>
      <c r="E281">
        <f>'Maßnahmen TM - Typ1'!E288</f>
        <v>279</v>
      </c>
      <c r="F281">
        <f>'Maßnahmen TM - Typ1'!H288</f>
        <v>0</v>
      </c>
      <c r="G281" s="84">
        <f>'Maßnahmen TM - Typ1'!$E$4</f>
        <v>0</v>
      </c>
      <c r="H281" s="87">
        <f>'Maßnahmen TM - Typ1'!$H$4</f>
        <v>0</v>
      </c>
      <c r="I281" s="86">
        <f>'Maßnahmen TM - Typ1'!$I$4</f>
        <v>0</v>
      </c>
      <c r="J281" s="86">
        <f>'Maßnahmen TM - Typ1'!$J$4</f>
        <v>0</v>
      </c>
      <c r="K281">
        <f>'Maßnahmen TM - Typ1'!O288</f>
        <v>0</v>
      </c>
      <c r="L281" s="65">
        <f>'Maßnahmen TM - Typ1'!Q288</f>
        <v>0</v>
      </c>
      <c r="M281" s="65">
        <f>'Maßnahmen TM - Typ1'!R288</f>
        <v>0</v>
      </c>
      <c r="N281" s="65" t="str">
        <f>'Maßnahmen TM - Typ1'!U288</f>
        <v/>
      </c>
      <c r="O281" t="str">
        <f>'Maßnahmen TM - Typ1'!V288</f>
        <v/>
      </c>
      <c r="P281" s="65">
        <f>'Maßnahmen TM - Typ1'!W288</f>
        <v>0</v>
      </c>
    </row>
    <row r="282" spans="2:16" x14ac:dyDescent="0.2">
      <c r="B282">
        <f>'Maßnahmen TM - Typ1'!$E$3</f>
        <v>0</v>
      </c>
      <c r="C282">
        <f>'Maßnahmen TM - Typ1'!$L$3</f>
        <v>0</v>
      </c>
      <c r="D282" t="str">
        <f>'Maßnahmen TM - Typ1'!G289</f>
        <v/>
      </c>
      <c r="E282">
        <f>'Maßnahmen TM - Typ1'!E289</f>
        <v>280</v>
      </c>
      <c r="F282">
        <f>'Maßnahmen TM - Typ1'!H289</f>
        <v>0</v>
      </c>
      <c r="G282" s="84">
        <f>'Maßnahmen TM - Typ1'!$E$4</f>
        <v>0</v>
      </c>
      <c r="H282" s="87">
        <f>'Maßnahmen TM - Typ1'!$H$4</f>
        <v>0</v>
      </c>
      <c r="I282" s="86">
        <f>'Maßnahmen TM - Typ1'!$I$4</f>
        <v>0</v>
      </c>
      <c r="J282" s="86">
        <f>'Maßnahmen TM - Typ1'!$J$4</f>
        <v>0</v>
      </c>
      <c r="K282">
        <f>'Maßnahmen TM - Typ1'!O289</f>
        <v>0</v>
      </c>
      <c r="L282" s="65">
        <f>'Maßnahmen TM - Typ1'!Q289</f>
        <v>0</v>
      </c>
      <c r="M282" s="65">
        <f>'Maßnahmen TM - Typ1'!R289</f>
        <v>0</v>
      </c>
      <c r="N282" s="65" t="str">
        <f>'Maßnahmen TM - Typ1'!U289</f>
        <v/>
      </c>
      <c r="O282" t="str">
        <f>'Maßnahmen TM - Typ1'!V289</f>
        <v/>
      </c>
      <c r="P282" s="65">
        <f>'Maßnahmen TM - Typ1'!W289</f>
        <v>0</v>
      </c>
    </row>
    <row r="283" spans="2:16" x14ac:dyDescent="0.2">
      <c r="B283">
        <f>'Maßnahmen TM - Typ1'!$E$3</f>
        <v>0</v>
      </c>
      <c r="C283">
        <f>'Maßnahmen TM - Typ1'!$L$3</f>
        <v>0</v>
      </c>
      <c r="D283" t="str">
        <f>'Maßnahmen TM - Typ1'!G290</f>
        <v/>
      </c>
      <c r="E283">
        <f>'Maßnahmen TM - Typ1'!E290</f>
        <v>281</v>
      </c>
      <c r="F283">
        <f>'Maßnahmen TM - Typ1'!H290</f>
        <v>0</v>
      </c>
      <c r="G283" s="84">
        <f>'Maßnahmen TM - Typ1'!$E$4</f>
        <v>0</v>
      </c>
      <c r="H283" s="87">
        <f>'Maßnahmen TM - Typ1'!$H$4</f>
        <v>0</v>
      </c>
      <c r="I283" s="86">
        <f>'Maßnahmen TM - Typ1'!$I$4</f>
        <v>0</v>
      </c>
      <c r="J283" s="86">
        <f>'Maßnahmen TM - Typ1'!$J$4</f>
        <v>0</v>
      </c>
      <c r="K283">
        <f>'Maßnahmen TM - Typ1'!O290</f>
        <v>0</v>
      </c>
      <c r="L283" s="65">
        <f>'Maßnahmen TM - Typ1'!Q290</f>
        <v>0</v>
      </c>
      <c r="M283" s="65">
        <f>'Maßnahmen TM - Typ1'!R290</f>
        <v>0</v>
      </c>
      <c r="N283" s="65" t="str">
        <f>'Maßnahmen TM - Typ1'!U290</f>
        <v/>
      </c>
      <c r="O283" t="str">
        <f>'Maßnahmen TM - Typ1'!V290</f>
        <v/>
      </c>
      <c r="P283" s="65">
        <f>'Maßnahmen TM - Typ1'!W290</f>
        <v>0</v>
      </c>
    </row>
    <row r="284" spans="2:16" x14ac:dyDescent="0.2">
      <c r="B284">
        <f>'Maßnahmen TM - Typ1'!$E$3</f>
        <v>0</v>
      </c>
      <c r="C284">
        <f>'Maßnahmen TM - Typ1'!$L$3</f>
        <v>0</v>
      </c>
      <c r="D284" t="str">
        <f>'Maßnahmen TM - Typ1'!G291</f>
        <v/>
      </c>
      <c r="E284">
        <f>'Maßnahmen TM - Typ1'!E291</f>
        <v>282</v>
      </c>
      <c r="F284">
        <f>'Maßnahmen TM - Typ1'!H291</f>
        <v>0</v>
      </c>
      <c r="G284" s="84">
        <f>'Maßnahmen TM - Typ1'!$E$4</f>
        <v>0</v>
      </c>
      <c r="H284" s="87">
        <f>'Maßnahmen TM - Typ1'!$H$4</f>
        <v>0</v>
      </c>
      <c r="I284" s="86">
        <f>'Maßnahmen TM - Typ1'!$I$4</f>
        <v>0</v>
      </c>
      <c r="J284" s="86">
        <f>'Maßnahmen TM - Typ1'!$J$4</f>
        <v>0</v>
      </c>
      <c r="K284">
        <f>'Maßnahmen TM - Typ1'!O291</f>
        <v>0</v>
      </c>
      <c r="L284" s="65">
        <f>'Maßnahmen TM - Typ1'!Q291</f>
        <v>0</v>
      </c>
      <c r="M284" s="65">
        <f>'Maßnahmen TM - Typ1'!R291</f>
        <v>0</v>
      </c>
      <c r="N284" s="65" t="str">
        <f>'Maßnahmen TM - Typ1'!U291</f>
        <v/>
      </c>
      <c r="O284" t="str">
        <f>'Maßnahmen TM - Typ1'!V291</f>
        <v/>
      </c>
      <c r="P284" s="65">
        <f>'Maßnahmen TM - Typ1'!W291</f>
        <v>0</v>
      </c>
    </row>
    <row r="285" spans="2:16" x14ac:dyDescent="0.2">
      <c r="B285">
        <f>'Maßnahmen TM - Typ1'!$E$3</f>
        <v>0</v>
      </c>
      <c r="C285">
        <f>'Maßnahmen TM - Typ1'!$L$3</f>
        <v>0</v>
      </c>
      <c r="D285" t="str">
        <f>'Maßnahmen TM - Typ1'!G292</f>
        <v/>
      </c>
      <c r="E285">
        <f>'Maßnahmen TM - Typ1'!E292</f>
        <v>283</v>
      </c>
      <c r="F285">
        <f>'Maßnahmen TM - Typ1'!H292</f>
        <v>0</v>
      </c>
      <c r="G285" s="84">
        <f>'Maßnahmen TM - Typ1'!$E$4</f>
        <v>0</v>
      </c>
      <c r="H285" s="87">
        <f>'Maßnahmen TM - Typ1'!$H$4</f>
        <v>0</v>
      </c>
      <c r="I285" s="86">
        <f>'Maßnahmen TM - Typ1'!$I$4</f>
        <v>0</v>
      </c>
      <c r="J285" s="86">
        <f>'Maßnahmen TM - Typ1'!$J$4</f>
        <v>0</v>
      </c>
      <c r="K285">
        <f>'Maßnahmen TM - Typ1'!O292</f>
        <v>0</v>
      </c>
      <c r="L285" s="65">
        <f>'Maßnahmen TM - Typ1'!Q292</f>
        <v>0</v>
      </c>
      <c r="M285" s="65">
        <f>'Maßnahmen TM - Typ1'!R292</f>
        <v>0</v>
      </c>
      <c r="N285" s="65" t="str">
        <f>'Maßnahmen TM - Typ1'!U292</f>
        <v/>
      </c>
      <c r="O285" t="str">
        <f>'Maßnahmen TM - Typ1'!V292</f>
        <v/>
      </c>
      <c r="P285" s="65">
        <f>'Maßnahmen TM - Typ1'!W292</f>
        <v>0</v>
      </c>
    </row>
    <row r="286" spans="2:16" x14ac:dyDescent="0.2">
      <c r="B286">
        <f>'Maßnahmen TM - Typ1'!$E$3</f>
        <v>0</v>
      </c>
      <c r="C286">
        <f>'Maßnahmen TM - Typ1'!$L$3</f>
        <v>0</v>
      </c>
      <c r="D286" t="str">
        <f>'Maßnahmen TM - Typ1'!G293</f>
        <v/>
      </c>
      <c r="E286">
        <f>'Maßnahmen TM - Typ1'!E293</f>
        <v>284</v>
      </c>
      <c r="F286">
        <f>'Maßnahmen TM - Typ1'!H293</f>
        <v>0</v>
      </c>
      <c r="G286" s="84">
        <f>'Maßnahmen TM - Typ1'!$E$4</f>
        <v>0</v>
      </c>
      <c r="H286" s="87">
        <f>'Maßnahmen TM - Typ1'!$H$4</f>
        <v>0</v>
      </c>
      <c r="I286" s="86">
        <f>'Maßnahmen TM - Typ1'!$I$4</f>
        <v>0</v>
      </c>
      <c r="J286" s="86">
        <f>'Maßnahmen TM - Typ1'!$J$4</f>
        <v>0</v>
      </c>
      <c r="K286">
        <f>'Maßnahmen TM - Typ1'!O293</f>
        <v>0</v>
      </c>
      <c r="L286" s="65">
        <f>'Maßnahmen TM - Typ1'!Q293</f>
        <v>0</v>
      </c>
      <c r="M286" s="65">
        <f>'Maßnahmen TM - Typ1'!R293</f>
        <v>0</v>
      </c>
      <c r="N286" s="65" t="str">
        <f>'Maßnahmen TM - Typ1'!U293</f>
        <v/>
      </c>
      <c r="O286" t="str">
        <f>'Maßnahmen TM - Typ1'!V293</f>
        <v/>
      </c>
      <c r="P286" s="65">
        <f>'Maßnahmen TM - Typ1'!W293</f>
        <v>0</v>
      </c>
    </row>
    <row r="287" spans="2:16" x14ac:dyDescent="0.2">
      <c r="B287">
        <f>'Maßnahmen TM - Typ1'!$E$3</f>
        <v>0</v>
      </c>
      <c r="C287">
        <f>'Maßnahmen TM - Typ1'!$L$3</f>
        <v>0</v>
      </c>
      <c r="D287" t="str">
        <f>'Maßnahmen TM - Typ1'!G294</f>
        <v/>
      </c>
      <c r="E287">
        <f>'Maßnahmen TM - Typ1'!E294</f>
        <v>285</v>
      </c>
      <c r="F287">
        <f>'Maßnahmen TM - Typ1'!H294</f>
        <v>0</v>
      </c>
      <c r="G287" s="84">
        <f>'Maßnahmen TM - Typ1'!$E$4</f>
        <v>0</v>
      </c>
      <c r="H287" s="87">
        <f>'Maßnahmen TM - Typ1'!$H$4</f>
        <v>0</v>
      </c>
      <c r="I287" s="86">
        <f>'Maßnahmen TM - Typ1'!$I$4</f>
        <v>0</v>
      </c>
      <c r="J287" s="86">
        <f>'Maßnahmen TM - Typ1'!$J$4</f>
        <v>0</v>
      </c>
      <c r="K287">
        <f>'Maßnahmen TM - Typ1'!O294</f>
        <v>0</v>
      </c>
      <c r="L287" s="65">
        <f>'Maßnahmen TM - Typ1'!Q294</f>
        <v>0</v>
      </c>
      <c r="M287" s="65">
        <f>'Maßnahmen TM - Typ1'!R294</f>
        <v>0</v>
      </c>
      <c r="N287" s="65" t="str">
        <f>'Maßnahmen TM - Typ1'!U294</f>
        <v/>
      </c>
      <c r="O287" t="str">
        <f>'Maßnahmen TM - Typ1'!V294</f>
        <v/>
      </c>
      <c r="P287" s="65">
        <f>'Maßnahmen TM - Typ1'!W294</f>
        <v>0</v>
      </c>
    </row>
    <row r="288" spans="2:16" x14ac:dyDescent="0.2">
      <c r="B288">
        <f>'Maßnahmen TM - Typ1'!$E$3</f>
        <v>0</v>
      </c>
      <c r="C288">
        <f>'Maßnahmen TM - Typ1'!$L$3</f>
        <v>0</v>
      </c>
      <c r="D288" t="str">
        <f>'Maßnahmen TM - Typ1'!G295</f>
        <v/>
      </c>
      <c r="E288">
        <f>'Maßnahmen TM - Typ1'!E295</f>
        <v>286</v>
      </c>
      <c r="F288">
        <f>'Maßnahmen TM - Typ1'!H295</f>
        <v>0</v>
      </c>
      <c r="G288" s="84">
        <f>'Maßnahmen TM - Typ1'!$E$4</f>
        <v>0</v>
      </c>
      <c r="H288" s="87">
        <f>'Maßnahmen TM - Typ1'!$H$4</f>
        <v>0</v>
      </c>
      <c r="I288" s="86">
        <f>'Maßnahmen TM - Typ1'!$I$4</f>
        <v>0</v>
      </c>
      <c r="J288" s="86">
        <f>'Maßnahmen TM - Typ1'!$J$4</f>
        <v>0</v>
      </c>
      <c r="K288">
        <f>'Maßnahmen TM - Typ1'!O295</f>
        <v>0</v>
      </c>
      <c r="L288" s="65">
        <f>'Maßnahmen TM - Typ1'!Q295</f>
        <v>0</v>
      </c>
      <c r="M288" s="65">
        <f>'Maßnahmen TM - Typ1'!R295</f>
        <v>0</v>
      </c>
      <c r="N288" s="65" t="str">
        <f>'Maßnahmen TM - Typ1'!U295</f>
        <v/>
      </c>
      <c r="O288" t="str">
        <f>'Maßnahmen TM - Typ1'!V295</f>
        <v/>
      </c>
      <c r="P288" s="65">
        <f>'Maßnahmen TM - Typ1'!W295</f>
        <v>0</v>
      </c>
    </row>
    <row r="289" spans="2:16" x14ac:dyDescent="0.2">
      <c r="B289">
        <f>'Maßnahmen TM - Typ1'!$E$3</f>
        <v>0</v>
      </c>
      <c r="C289">
        <f>'Maßnahmen TM - Typ1'!$L$3</f>
        <v>0</v>
      </c>
      <c r="D289" t="str">
        <f>'Maßnahmen TM - Typ1'!G296</f>
        <v/>
      </c>
      <c r="E289">
        <f>'Maßnahmen TM - Typ1'!E296</f>
        <v>287</v>
      </c>
      <c r="F289">
        <f>'Maßnahmen TM - Typ1'!H296</f>
        <v>0</v>
      </c>
      <c r="G289" s="84">
        <f>'Maßnahmen TM - Typ1'!$E$4</f>
        <v>0</v>
      </c>
      <c r="H289" s="87">
        <f>'Maßnahmen TM - Typ1'!$H$4</f>
        <v>0</v>
      </c>
      <c r="I289" s="86">
        <f>'Maßnahmen TM - Typ1'!$I$4</f>
        <v>0</v>
      </c>
      <c r="J289" s="86">
        <f>'Maßnahmen TM - Typ1'!$J$4</f>
        <v>0</v>
      </c>
      <c r="K289">
        <f>'Maßnahmen TM - Typ1'!O296</f>
        <v>0</v>
      </c>
      <c r="L289" s="65">
        <f>'Maßnahmen TM - Typ1'!Q296</f>
        <v>0</v>
      </c>
      <c r="M289" s="65">
        <f>'Maßnahmen TM - Typ1'!R296</f>
        <v>0</v>
      </c>
      <c r="N289" s="65" t="str">
        <f>'Maßnahmen TM - Typ1'!U296</f>
        <v/>
      </c>
      <c r="O289" t="str">
        <f>'Maßnahmen TM - Typ1'!V296</f>
        <v/>
      </c>
      <c r="P289" s="65">
        <f>'Maßnahmen TM - Typ1'!W296</f>
        <v>0</v>
      </c>
    </row>
    <row r="290" spans="2:16" x14ac:dyDescent="0.2">
      <c r="B290">
        <f>'Maßnahmen TM - Typ1'!$E$3</f>
        <v>0</v>
      </c>
      <c r="C290">
        <f>'Maßnahmen TM - Typ1'!$L$3</f>
        <v>0</v>
      </c>
      <c r="D290" t="str">
        <f>'Maßnahmen TM - Typ1'!G297</f>
        <v/>
      </c>
      <c r="E290">
        <f>'Maßnahmen TM - Typ1'!E297</f>
        <v>288</v>
      </c>
      <c r="F290">
        <f>'Maßnahmen TM - Typ1'!H297</f>
        <v>0</v>
      </c>
      <c r="G290" s="84">
        <f>'Maßnahmen TM - Typ1'!$E$4</f>
        <v>0</v>
      </c>
      <c r="H290" s="87">
        <f>'Maßnahmen TM - Typ1'!$H$4</f>
        <v>0</v>
      </c>
      <c r="I290" s="86">
        <f>'Maßnahmen TM - Typ1'!$I$4</f>
        <v>0</v>
      </c>
      <c r="J290" s="86">
        <f>'Maßnahmen TM - Typ1'!$J$4</f>
        <v>0</v>
      </c>
      <c r="K290">
        <f>'Maßnahmen TM - Typ1'!O297</f>
        <v>0</v>
      </c>
      <c r="L290" s="65">
        <f>'Maßnahmen TM - Typ1'!Q297</f>
        <v>0</v>
      </c>
      <c r="M290" s="65">
        <f>'Maßnahmen TM - Typ1'!R297</f>
        <v>0</v>
      </c>
      <c r="N290" s="65" t="str">
        <f>'Maßnahmen TM - Typ1'!U297</f>
        <v/>
      </c>
      <c r="O290" t="str">
        <f>'Maßnahmen TM - Typ1'!V297</f>
        <v/>
      </c>
      <c r="P290" s="65">
        <f>'Maßnahmen TM - Typ1'!W297</f>
        <v>0</v>
      </c>
    </row>
    <row r="291" spans="2:16" x14ac:dyDescent="0.2">
      <c r="B291">
        <f>'Maßnahmen TM - Typ1'!$E$3</f>
        <v>0</v>
      </c>
      <c r="C291">
        <f>'Maßnahmen TM - Typ1'!$L$3</f>
        <v>0</v>
      </c>
      <c r="D291" t="str">
        <f>'Maßnahmen TM - Typ1'!G298</f>
        <v/>
      </c>
      <c r="E291">
        <f>'Maßnahmen TM - Typ1'!E298</f>
        <v>289</v>
      </c>
      <c r="F291">
        <f>'Maßnahmen TM - Typ1'!H298</f>
        <v>0</v>
      </c>
      <c r="G291" s="84">
        <f>'Maßnahmen TM - Typ1'!$E$4</f>
        <v>0</v>
      </c>
      <c r="H291" s="87">
        <f>'Maßnahmen TM - Typ1'!$H$4</f>
        <v>0</v>
      </c>
      <c r="I291" s="86">
        <f>'Maßnahmen TM - Typ1'!$I$4</f>
        <v>0</v>
      </c>
      <c r="J291" s="86">
        <f>'Maßnahmen TM - Typ1'!$J$4</f>
        <v>0</v>
      </c>
      <c r="K291">
        <f>'Maßnahmen TM - Typ1'!O298</f>
        <v>0</v>
      </c>
      <c r="L291" s="65">
        <f>'Maßnahmen TM - Typ1'!Q298</f>
        <v>0</v>
      </c>
      <c r="M291" s="65">
        <f>'Maßnahmen TM - Typ1'!R298</f>
        <v>0</v>
      </c>
      <c r="N291" s="65" t="str">
        <f>'Maßnahmen TM - Typ1'!U298</f>
        <v/>
      </c>
      <c r="O291" t="str">
        <f>'Maßnahmen TM - Typ1'!V298</f>
        <v/>
      </c>
      <c r="P291" s="65">
        <f>'Maßnahmen TM - Typ1'!W298</f>
        <v>0</v>
      </c>
    </row>
    <row r="292" spans="2:16" x14ac:dyDescent="0.2">
      <c r="B292">
        <f>'Maßnahmen TM - Typ1'!$E$3</f>
        <v>0</v>
      </c>
      <c r="C292">
        <f>'Maßnahmen TM - Typ1'!$L$3</f>
        <v>0</v>
      </c>
      <c r="D292" t="str">
        <f>'Maßnahmen TM - Typ1'!G299</f>
        <v/>
      </c>
      <c r="E292">
        <f>'Maßnahmen TM - Typ1'!E299</f>
        <v>290</v>
      </c>
      <c r="F292">
        <f>'Maßnahmen TM - Typ1'!H299</f>
        <v>0</v>
      </c>
      <c r="G292" s="84">
        <f>'Maßnahmen TM - Typ1'!$E$4</f>
        <v>0</v>
      </c>
      <c r="H292" s="87">
        <f>'Maßnahmen TM - Typ1'!$H$4</f>
        <v>0</v>
      </c>
      <c r="I292" s="86">
        <f>'Maßnahmen TM - Typ1'!$I$4</f>
        <v>0</v>
      </c>
      <c r="J292" s="86">
        <f>'Maßnahmen TM - Typ1'!$J$4</f>
        <v>0</v>
      </c>
      <c r="K292">
        <f>'Maßnahmen TM - Typ1'!O299</f>
        <v>0</v>
      </c>
      <c r="L292" s="65">
        <f>'Maßnahmen TM - Typ1'!Q299</f>
        <v>0</v>
      </c>
      <c r="M292" s="65">
        <f>'Maßnahmen TM - Typ1'!R299</f>
        <v>0</v>
      </c>
      <c r="N292" s="65" t="str">
        <f>'Maßnahmen TM - Typ1'!U299</f>
        <v/>
      </c>
      <c r="O292" t="str">
        <f>'Maßnahmen TM - Typ1'!V299</f>
        <v/>
      </c>
      <c r="P292" s="65">
        <f>'Maßnahmen TM - Typ1'!W299</f>
        <v>0</v>
      </c>
    </row>
    <row r="293" spans="2:16" x14ac:dyDescent="0.2">
      <c r="B293">
        <f>'Maßnahmen TM - Typ1'!$E$3</f>
        <v>0</v>
      </c>
      <c r="C293">
        <f>'Maßnahmen TM - Typ1'!$L$3</f>
        <v>0</v>
      </c>
      <c r="D293" t="str">
        <f>'Maßnahmen TM - Typ1'!G300</f>
        <v/>
      </c>
      <c r="E293">
        <f>'Maßnahmen TM - Typ1'!E300</f>
        <v>291</v>
      </c>
      <c r="F293">
        <f>'Maßnahmen TM - Typ1'!H300</f>
        <v>0</v>
      </c>
      <c r="G293" s="84">
        <f>'Maßnahmen TM - Typ1'!$E$4</f>
        <v>0</v>
      </c>
      <c r="H293" s="87">
        <f>'Maßnahmen TM - Typ1'!$H$4</f>
        <v>0</v>
      </c>
      <c r="I293" s="86">
        <f>'Maßnahmen TM - Typ1'!$I$4</f>
        <v>0</v>
      </c>
      <c r="J293" s="86">
        <f>'Maßnahmen TM - Typ1'!$J$4</f>
        <v>0</v>
      </c>
      <c r="K293">
        <f>'Maßnahmen TM - Typ1'!O300</f>
        <v>0</v>
      </c>
      <c r="L293" s="65">
        <f>'Maßnahmen TM - Typ1'!Q300</f>
        <v>0</v>
      </c>
      <c r="M293" s="65">
        <f>'Maßnahmen TM - Typ1'!R300</f>
        <v>0</v>
      </c>
      <c r="N293" s="65" t="str">
        <f>'Maßnahmen TM - Typ1'!U300</f>
        <v/>
      </c>
      <c r="O293" t="str">
        <f>'Maßnahmen TM - Typ1'!V300</f>
        <v/>
      </c>
      <c r="P293" s="65">
        <f>'Maßnahmen TM - Typ1'!W300</f>
        <v>0</v>
      </c>
    </row>
    <row r="294" spans="2:16" x14ac:dyDescent="0.2">
      <c r="B294">
        <f>'Maßnahmen TM - Typ1'!$E$3</f>
        <v>0</v>
      </c>
      <c r="C294">
        <f>'Maßnahmen TM - Typ1'!$L$3</f>
        <v>0</v>
      </c>
      <c r="D294" t="str">
        <f>'Maßnahmen TM - Typ1'!G301</f>
        <v/>
      </c>
      <c r="E294">
        <f>'Maßnahmen TM - Typ1'!E301</f>
        <v>292</v>
      </c>
      <c r="F294">
        <f>'Maßnahmen TM - Typ1'!H301</f>
        <v>0</v>
      </c>
      <c r="G294" s="84">
        <f>'Maßnahmen TM - Typ1'!$E$4</f>
        <v>0</v>
      </c>
      <c r="H294" s="87">
        <f>'Maßnahmen TM - Typ1'!$H$4</f>
        <v>0</v>
      </c>
      <c r="I294" s="86">
        <f>'Maßnahmen TM - Typ1'!$I$4</f>
        <v>0</v>
      </c>
      <c r="J294" s="86">
        <f>'Maßnahmen TM - Typ1'!$J$4</f>
        <v>0</v>
      </c>
      <c r="K294">
        <f>'Maßnahmen TM - Typ1'!O301</f>
        <v>0</v>
      </c>
      <c r="L294" s="65">
        <f>'Maßnahmen TM - Typ1'!Q301</f>
        <v>0</v>
      </c>
      <c r="M294" s="65">
        <f>'Maßnahmen TM - Typ1'!R301</f>
        <v>0</v>
      </c>
      <c r="N294" s="65" t="str">
        <f>'Maßnahmen TM - Typ1'!U301</f>
        <v/>
      </c>
      <c r="O294" t="str">
        <f>'Maßnahmen TM - Typ1'!V301</f>
        <v/>
      </c>
      <c r="P294" s="65">
        <f>'Maßnahmen TM - Typ1'!W301</f>
        <v>0</v>
      </c>
    </row>
    <row r="295" spans="2:16" x14ac:dyDescent="0.2">
      <c r="B295">
        <f>'Maßnahmen TM - Typ1'!$E$3</f>
        <v>0</v>
      </c>
      <c r="C295">
        <f>'Maßnahmen TM - Typ1'!$L$3</f>
        <v>0</v>
      </c>
      <c r="D295" t="str">
        <f>'Maßnahmen TM - Typ1'!G302</f>
        <v/>
      </c>
      <c r="E295">
        <f>'Maßnahmen TM - Typ1'!E302</f>
        <v>293</v>
      </c>
      <c r="F295">
        <f>'Maßnahmen TM - Typ1'!H302</f>
        <v>0</v>
      </c>
      <c r="G295" s="84">
        <f>'Maßnahmen TM - Typ1'!$E$4</f>
        <v>0</v>
      </c>
      <c r="H295" s="87">
        <f>'Maßnahmen TM - Typ1'!$H$4</f>
        <v>0</v>
      </c>
      <c r="I295" s="86">
        <f>'Maßnahmen TM - Typ1'!$I$4</f>
        <v>0</v>
      </c>
      <c r="J295" s="86">
        <f>'Maßnahmen TM - Typ1'!$J$4</f>
        <v>0</v>
      </c>
      <c r="K295">
        <f>'Maßnahmen TM - Typ1'!O302</f>
        <v>0</v>
      </c>
      <c r="L295" s="65">
        <f>'Maßnahmen TM - Typ1'!Q302</f>
        <v>0</v>
      </c>
      <c r="M295" s="65">
        <f>'Maßnahmen TM - Typ1'!R302</f>
        <v>0</v>
      </c>
      <c r="N295" s="65" t="str">
        <f>'Maßnahmen TM - Typ1'!U302</f>
        <v/>
      </c>
      <c r="O295" t="str">
        <f>'Maßnahmen TM - Typ1'!V302</f>
        <v/>
      </c>
      <c r="P295" s="65">
        <f>'Maßnahmen TM - Typ1'!W302</f>
        <v>0</v>
      </c>
    </row>
    <row r="296" spans="2:16" x14ac:dyDescent="0.2">
      <c r="B296">
        <f>'Maßnahmen TM - Typ1'!$E$3</f>
        <v>0</v>
      </c>
      <c r="C296">
        <f>'Maßnahmen TM - Typ1'!$L$3</f>
        <v>0</v>
      </c>
      <c r="D296" t="str">
        <f>'Maßnahmen TM - Typ1'!G303</f>
        <v/>
      </c>
      <c r="E296">
        <f>'Maßnahmen TM - Typ1'!E303</f>
        <v>294</v>
      </c>
      <c r="F296">
        <f>'Maßnahmen TM - Typ1'!H303</f>
        <v>0</v>
      </c>
      <c r="G296" s="84">
        <f>'Maßnahmen TM - Typ1'!$E$4</f>
        <v>0</v>
      </c>
      <c r="H296" s="87">
        <f>'Maßnahmen TM - Typ1'!$H$4</f>
        <v>0</v>
      </c>
      <c r="I296" s="86">
        <f>'Maßnahmen TM - Typ1'!$I$4</f>
        <v>0</v>
      </c>
      <c r="J296" s="86">
        <f>'Maßnahmen TM - Typ1'!$J$4</f>
        <v>0</v>
      </c>
      <c r="K296">
        <f>'Maßnahmen TM - Typ1'!O303</f>
        <v>0</v>
      </c>
      <c r="L296" s="65">
        <f>'Maßnahmen TM - Typ1'!Q303</f>
        <v>0</v>
      </c>
      <c r="M296" s="65">
        <f>'Maßnahmen TM - Typ1'!R303</f>
        <v>0</v>
      </c>
      <c r="N296" s="65" t="str">
        <f>'Maßnahmen TM - Typ1'!U303</f>
        <v/>
      </c>
      <c r="O296" t="str">
        <f>'Maßnahmen TM - Typ1'!V303</f>
        <v/>
      </c>
      <c r="P296" s="65">
        <f>'Maßnahmen TM - Typ1'!W303</f>
        <v>0</v>
      </c>
    </row>
    <row r="297" spans="2:16" x14ac:dyDescent="0.2">
      <c r="B297">
        <f>'Maßnahmen TM - Typ1'!$E$3</f>
        <v>0</v>
      </c>
      <c r="C297">
        <f>'Maßnahmen TM - Typ1'!$L$3</f>
        <v>0</v>
      </c>
      <c r="D297" t="str">
        <f>'Maßnahmen TM - Typ1'!G304</f>
        <v/>
      </c>
      <c r="E297">
        <f>'Maßnahmen TM - Typ1'!E304</f>
        <v>295</v>
      </c>
      <c r="F297">
        <f>'Maßnahmen TM - Typ1'!H304</f>
        <v>0</v>
      </c>
      <c r="G297" s="84">
        <f>'Maßnahmen TM - Typ1'!$E$4</f>
        <v>0</v>
      </c>
      <c r="H297" s="87">
        <f>'Maßnahmen TM - Typ1'!$H$4</f>
        <v>0</v>
      </c>
      <c r="I297" s="86">
        <f>'Maßnahmen TM - Typ1'!$I$4</f>
        <v>0</v>
      </c>
      <c r="J297" s="86">
        <f>'Maßnahmen TM - Typ1'!$J$4</f>
        <v>0</v>
      </c>
      <c r="K297">
        <f>'Maßnahmen TM - Typ1'!O304</f>
        <v>0</v>
      </c>
      <c r="L297" s="65">
        <f>'Maßnahmen TM - Typ1'!Q304</f>
        <v>0</v>
      </c>
      <c r="M297" s="65">
        <f>'Maßnahmen TM - Typ1'!R304</f>
        <v>0</v>
      </c>
      <c r="N297" s="65" t="str">
        <f>'Maßnahmen TM - Typ1'!U304</f>
        <v/>
      </c>
      <c r="O297" t="str">
        <f>'Maßnahmen TM - Typ1'!V304</f>
        <v/>
      </c>
      <c r="P297" s="65">
        <f>'Maßnahmen TM - Typ1'!W304</f>
        <v>0</v>
      </c>
    </row>
    <row r="298" spans="2:16" x14ac:dyDescent="0.2">
      <c r="B298">
        <f>'Maßnahmen TM - Typ1'!$E$3</f>
        <v>0</v>
      </c>
      <c r="C298">
        <f>'Maßnahmen TM - Typ1'!$L$3</f>
        <v>0</v>
      </c>
      <c r="D298" t="str">
        <f>'Maßnahmen TM - Typ1'!G305</f>
        <v/>
      </c>
      <c r="E298">
        <f>'Maßnahmen TM - Typ1'!E305</f>
        <v>296</v>
      </c>
      <c r="F298">
        <f>'Maßnahmen TM - Typ1'!H305</f>
        <v>0</v>
      </c>
      <c r="G298" s="84">
        <f>'Maßnahmen TM - Typ1'!$E$4</f>
        <v>0</v>
      </c>
      <c r="H298" s="87">
        <f>'Maßnahmen TM - Typ1'!$H$4</f>
        <v>0</v>
      </c>
      <c r="I298" s="86">
        <f>'Maßnahmen TM - Typ1'!$I$4</f>
        <v>0</v>
      </c>
      <c r="J298" s="86">
        <f>'Maßnahmen TM - Typ1'!$J$4</f>
        <v>0</v>
      </c>
      <c r="K298">
        <f>'Maßnahmen TM - Typ1'!O305</f>
        <v>0</v>
      </c>
      <c r="L298" s="65">
        <f>'Maßnahmen TM - Typ1'!Q305</f>
        <v>0</v>
      </c>
      <c r="M298" s="65">
        <f>'Maßnahmen TM - Typ1'!R305</f>
        <v>0</v>
      </c>
      <c r="N298" s="65" t="str">
        <f>'Maßnahmen TM - Typ1'!U305</f>
        <v/>
      </c>
      <c r="O298" t="str">
        <f>'Maßnahmen TM - Typ1'!V305</f>
        <v/>
      </c>
      <c r="P298" s="65">
        <f>'Maßnahmen TM - Typ1'!W305</f>
        <v>0</v>
      </c>
    </row>
    <row r="299" spans="2:16" x14ac:dyDescent="0.2">
      <c r="B299">
        <f>'Maßnahmen TM - Typ1'!$E$3</f>
        <v>0</v>
      </c>
      <c r="C299">
        <f>'Maßnahmen TM - Typ1'!$L$3</f>
        <v>0</v>
      </c>
      <c r="D299" t="str">
        <f>'Maßnahmen TM - Typ1'!G306</f>
        <v/>
      </c>
      <c r="E299">
        <f>'Maßnahmen TM - Typ1'!E306</f>
        <v>297</v>
      </c>
      <c r="F299">
        <f>'Maßnahmen TM - Typ1'!H306</f>
        <v>0</v>
      </c>
      <c r="G299" s="84">
        <f>'Maßnahmen TM - Typ1'!$E$4</f>
        <v>0</v>
      </c>
      <c r="H299" s="87">
        <f>'Maßnahmen TM - Typ1'!$H$4</f>
        <v>0</v>
      </c>
      <c r="I299" s="86">
        <f>'Maßnahmen TM - Typ1'!$I$4</f>
        <v>0</v>
      </c>
      <c r="J299" s="86">
        <f>'Maßnahmen TM - Typ1'!$J$4</f>
        <v>0</v>
      </c>
      <c r="K299">
        <f>'Maßnahmen TM - Typ1'!O306</f>
        <v>0</v>
      </c>
      <c r="L299" s="65">
        <f>'Maßnahmen TM - Typ1'!Q306</f>
        <v>0</v>
      </c>
      <c r="M299" s="65">
        <f>'Maßnahmen TM - Typ1'!R306</f>
        <v>0</v>
      </c>
      <c r="N299" s="65" t="str">
        <f>'Maßnahmen TM - Typ1'!U306</f>
        <v/>
      </c>
      <c r="O299" t="str">
        <f>'Maßnahmen TM - Typ1'!V306</f>
        <v/>
      </c>
      <c r="P299" s="65">
        <f>'Maßnahmen TM - Typ1'!W306</f>
        <v>0</v>
      </c>
    </row>
    <row r="300" spans="2:16" x14ac:dyDescent="0.2">
      <c r="B300">
        <f>'Maßnahmen TM - Typ1'!$E$3</f>
        <v>0</v>
      </c>
      <c r="C300">
        <f>'Maßnahmen TM - Typ1'!$L$3</f>
        <v>0</v>
      </c>
      <c r="D300" t="str">
        <f>'Maßnahmen TM - Typ1'!G307</f>
        <v/>
      </c>
      <c r="E300">
        <f>'Maßnahmen TM - Typ1'!E307</f>
        <v>298</v>
      </c>
      <c r="F300">
        <f>'Maßnahmen TM - Typ1'!H307</f>
        <v>0</v>
      </c>
      <c r="G300" s="84">
        <f>'Maßnahmen TM - Typ1'!$E$4</f>
        <v>0</v>
      </c>
      <c r="H300" s="87">
        <f>'Maßnahmen TM - Typ1'!$H$4</f>
        <v>0</v>
      </c>
      <c r="I300" s="86">
        <f>'Maßnahmen TM - Typ1'!$I$4</f>
        <v>0</v>
      </c>
      <c r="J300" s="86">
        <f>'Maßnahmen TM - Typ1'!$J$4</f>
        <v>0</v>
      </c>
      <c r="K300">
        <f>'Maßnahmen TM - Typ1'!O307</f>
        <v>0</v>
      </c>
      <c r="L300" s="65">
        <f>'Maßnahmen TM - Typ1'!Q307</f>
        <v>0</v>
      </c>
      <c r="M300" s="65">
        <f>'Maßnahmen TM - Typ1'!R307</f>
        <v>0</v>
      </c>
      <c r="N300" s="65" t="str">
        <f>'Maßnahmen TM - Typ1'!U307</f>
        <v/>
      </c>
      <c r="O300" t="str">
        <f>'Maßnahmen TM - Typ1'!V307</f>
        <v/>
      </c>
      <c r="P300" s="65">
        <f>'Maßnahmen TM - Typ1'!W307</f>
        <v>0</v>
      </c>
    </row>
    <row r="301" spans="2:16" x14ac:dyDescent="0.2">
      <c r="B301">
        <f>'Maßnahmen TM - Typ1'!$E$3</f>
        <v>0</v>
      </c>
      <c r="C301">
        <f>'Maßnahmen TM - Typ1'!$L$3</f>
        <v>0</v>
      </c>
      <c r="D301" t="str">
        <f>'Maßnahmen TM - Typ1'!G308</f>
        <v/>
      </c>
      <c r="E301">
        <f>'Maßnahmen TM - Typ1'!E308</f>
        <v>299</v>
      </c>
      <c r="F301">
        <f>'Maßnahmen TM - Typ1'!H308</f>
        <v>0</v>
      </c>
      <c r="G301" s="84">
        <f>'Maßnahmen TM - Typ1'!$E$4</f>
        <v>0</v>
      </c>
      <c r="H301" s="87">
        <f>'Maßnahmen TM - Typ1'!$H$4</f>
        <v>0</v>
      </c>
      <c r="I301" s="86">
        <f>'Maßnahmen TM - Typ1'!$I$4</f>
        <v>0</v>
      </c>
      <c r="J301" s="86">
        <f>'Maßnahmen TM - Typ1'!$J$4</f>
        <v>0</v>
      </c>
      <c r="K301">
        <f>'Maßnahmen TM - Typ1'!O308</f>
        <v>0</v>
      </c>
      <c r="L301" s="65">
        <f>'Maßnahmen TM - Typ1'!Q308</f>
        <v>0</v>
      </c>
      <c r="M301" s="65">
        <f>'Maßnahmen TM - Typ1'!R308</f>
        <v>0</v>
      </c>
      <c r="N301" s="65" t="str">
        <f>'Maßnahmen TM - Typ1'!U308</f>
        <v/>
      </c>
      <c r="O301" t="str">
        <f>'Maßnahmen TM - Typ1'!V308</f>
        <v/>
      </c>
      <c r="P301" s="65">
        <f>'Maßnahmen TM - Typ1'!W308</f>
        <v>0</v>
      </c>
    </row>
    <row r="302" spans="2:16" x14ac:dyDescent="0.2">
      <c r="B302">
        <f>'Maßnahmen TM - Typ1'!$E$3</f>
        <v>0</v>
      </c>
      <c r="C302">
        <f>'Maßnahmen TM - Typ1'!$L$3</f>
        <v>0</v>
      </c>
      <c r="D302" t="str">
        <f>'Maßnahmen TM - Typ1'!G309</f>
        <v/>
      </c>
      <c r="E302">
        <f>'Maßnahmen TM - Typ1'!E309</f>
        <v>300</v>
      </c>
      <c r="F302">
        <f>'Maßnahmen TM - Typ1'!H309</f>
        <v>0</v>
      </c>
      <c r="G302" s="84">
        <f>'Maßnahmen TM - Typ1'!$E$4</f>
        <v>0</v>
      </c>
      <c r="H302" s="87">
        <f>'Maßnahmen TM - Typ1'!$H$4</f>
        <v>0</v>
      </c>
      <c r="I302" s="86">
        <f>'Maßnahmen TM - Typ1'!$I$4</f>
        <v>0</v>
      </c>
      <c r="J302" s="86">
        <f>'Maßnahmen TM - Typ1'!$J$4</f>
        <v>0</v>
      </c>
      <c r="K302">
        <f>'Maßnahmen TM - Typ1'!O309</f>
        <v>0</v>
      </c>
      <c r="L302" s="65">
        <f>'Maßnahmen TM - Typ1'!Q309</f>
        <v>0</v>
      </c>
      <c r="M302" s="65">
        <f>'Maßnahmen TM - Typ1'!R309</f>
        <v>0</v>
      </c>
      <c r="N302" s="65" t="str">
        <f>'Maßnahmen TM - Typ1'!U309</f>
        <v/>
      </c>
      <c r="O302" t="str">
        <f>'Maßnahmen TM - Typ1'!V309</f>
        <v/>
      </c>
      <c r="P302" s="65">
        <f>'Maßnahmen TM - Typ1'!W309</f>
        <v>0</v>
      </c>
    </row>
    <row r="303" spans="2:16" x14ac:dyDescent="0.2">
      <c r="B303">
        <f>'Maßnahmen TM - Typ1'!$E$3</f>
        <v>0</v>
      </c>
      <c r="C303">
        <f>'Maßnahmen TM - Typ1'!$L$3</f>
        <v>0</v>
      </c>
      <c r="D303" t="str">
        <f>'Maßnahmen TM - Typ1'!G310</f>
        <v/>
      </c>
      <c r="E303">
        <f>'Maßnahmen TM - Typ1'!E310</f>
        <v>301</v>
      </c>
      <c r="F303">
        <f>'Maßnahmen TM - Typ1'!H310</f>
        <v>0</v>
      </c>
      <c r="G303" s="84">
        <f>'Maßnahmen TM - Typ1'!$E$4</f>
        <v>0</v>
      </c>
      <c r="H303" s="87">
        <f>'Maßnahmen TM - Typ1'!$H$4</f>
        <v>0</v>
      </c>
      <c r="I303" s="86">
        <f>'Maßnahmen TM - Typ1'!$I$4</f>
        <v>0</v>
      </c>
      <c r="J303" s="86">
        <f>'Maßnahmen TM - Typ1'!$J$4</f>
        <v>0</v>
      </c>
      <c r="K303">
        <f>'Maßnahmen TM - Typ1'!O310</f>
        <v>0</v>
      </c>
      <c r="L303" s="65">
        <f>'Maßnahmen TM - Typ1'!Q310</f>
        <v>0</v>
      </c>
      <c r="M303" s="65">
        <f>'Maßnahmen TM - Typ1'!R310</f>
        <v>0</v>
      </c>
      <c r="N303" s="65" t="str">
        <f>'Maßnahmen TM - Typ1'!U310</f>
        <v/>
      </c>
      <c r="O303" t="str">
        <f>'Maßnahmen TM - Typ1'!V310</f>
        <v/>
      </c>
      <c r="P303" s="65">
        <f>'Maßnahmen TM - Typ1'!W310</f>
        <v>0</v>
      </c>
    </row>
    <row r="304" spans="2:16" x14ac:dyDescent="0.2">
      <c r="B304">
        <f>'Maßnahmen TM - Typ1'!$E$3</f>
        <v>0</v>
      </c>
      <c r="C304">
        <f>'Maßnahmen TM - Typ1'!$L$3</f>
        <v>0</v>
      </c>
      <c r="D304" t="str">
        <f>'Maßnahmen TM - Typ1'!G311</f>
        <v/>
      </c>
      <c r="E304">
        <f>'Maßnahmen TM - Typ1'!E311</f>
        <v>302</v>
      </c>
      <c r="F304">
        <f>'Maßnahmen TM - Typ1'!H311</f>
        <v>0</v>
      </c>
      <c r="G304" s="84">
        <f>'Maßnahmen TM - Typ1'!$E$4</f>
        <v>0</v>
      </c>
      <c r="H304" s="87">
        <f>'Maßnahmen TM - Typ1'!$H$4</f>
        <v>0</v>
      </c>
      <c r="I304" s="86">
        <f>'Maßnahmen TM - Typ1'!$I$4</f>
        <v>0</v>
      </c>
      <c r="J304" s="86">
        <f>'Maßnahmen TM - Typ1'!$J$4</f>
        <v>0</v>
      </c>
      <c r="K304">
        <f>'Maßnahmen TM - Typ1'!O311</f>
        <v>0</v>
      </c>
      <c r="L304" s="65">
        <f>'Maßnahmen TM - Typ1'!Q311</f>
        <v>0</v>
      </c>
      <c r="M304" s="65">
        <f>'Maßnahmen TM - Typ1'!R311</f>
        <v>0</v>
      </c>
      <c r="N304" s="65" t="str">
        <f>'Maßnahmen TM - Typ1'!U311</f>
        <v/>
      </c>
      <c r="O304" t="str">
        <f>'Maßnahmen TM - Typ1'!V311</f>
        <v/>
      </c>
      <c r="P304" s="65">
        <f>'Maßnahmen TM - Typ1'!W311</f>
        <v>0</v>
      </c>
    </row>
    <row r="305" spans="2:16" x14ac:dyDescent="0.2">
      <c r="B305">
        <f>'Maßnahmen TM - Typ1'!$E$3</f>
        <v>0</v>
      </c>
      <c r="C305">
        <f>'Maßnahmen TM - Typ1'!$L$3</f>
        <v>0</v>
      </c>
      <c r="D305" t="str">
        <f>'Maßnahmen TM - Typ1'!G312</f>
        <v/>
      </c>
      <c r="E305">
        <f>'Maßnahmen TM - Typ1'!E312</f>
        <v>303</v>
      </c>
      <c r="F305">
        <f>'Maßnahmen TM - Typ1'!H312</f>
        <v>0</v>
      </c>
      <c r="G305" s="84">
        <f>'Maßnahmen TM - Typ1'!$E$4</f>
        <v>0</v>
      </c>
      <c r="H305" s="87">
        <f>'Maßnahmen TM - Typ1'!$H$4</f>
        <v>0</v>
      </c>
      <c r="I305" s="86">
        <f>'Maßnahmen TM - Typ1'!$I$4</f>
        <v>0</v>
      </c>
      <c r="J305" s="86">
        <f>'Maßnahmen TM - Typ1'!$J$4</f>
        <v>0</v>
      </c>
      <c r="K305">
        <f>'Maßnahmen TM - Typ1'!O312</f>
        <v>0</v>
      </c>
      <c r="L305" s="65">
        <f>'Maßnahmen TM - Typ1'!Q312</f>
        <v>0</v>
      </c>
      <c r="M305" s="65">
        <f>'Maßnahmen TM - Typ1'!R312</f>
        <v>0</v>
      </c>
      <c r="N305" s="65" t="str">
        <f>'Maßnahmen TM - Typ1'!U312</f>
        <v/>
      </c>
      <c r="O305" t="str">
        <f>'Maßnahmen TM - Typ1'!V312</f>
        <v/>
      </c>
      <c r="P305" s="65">
        <f>'Maßnahmen TM - Typ1'!W312</f>
        <v>0</v>
      </c>
    </row>
    <row r="306" spans="2:16" x14ac:dyDescent="0.2">
      <c r="B306">
        <f>'Maßnahmen TM - Typ1'!$E$3</f>
        <v>0</v>
      </c>
      <c r="C306">
        <f>'Maßnahmen TM - Typ1'!$L$3</f>
        <v>0</v>
      </c>
      <c r="D306" t="str">
        <f>'Maßnahmen TM - Typ1'!G313</f>
        <v/>
      </c>
      <c r="E306">
        <f>'Maßnahmen TM - Typ1'!E313</f>
        <v>304</v>
      </c>
      <c r="F306">
        <f>'Maßnahmen TM - Typ1'!H313</f>
        <v>0</v>
      </c>
      <c r="G306" s="84">
        <f>'Maßnahmen TM - Typ1'!$E$4</f>
        <v>0</v>
      </c>
      <c r="H306" s="87">
        <f>'Maßnahmen TM - Typ1'!$H$4</f>
        <v>0</v>
      </c>
      <c r="I306" s="86">
        <f>'Maßnahmen TM - Typ1'!$I$4</f>
        <v>0</v>
      </c>
      <c r="J306" s="86">
        <f>'Maßnahmen TM - Typ1'!$J$4</f>
        <v>0</v>
      </c>
      <c r="K306">
        <f>'Maßnahmen TM - Typ1'!O313</f>
        <v>0</v>
      </c>
      <c r="L306" s="65">
        <f>'Maßnahmen TM - Typ1'!Q313</f>
        <v>0</v>
      </c>
      <c r="M306" s="65">
        <f>'Maßnahmen TM - Typ1'!R313</f>
        <v>0</v>
      </c>
      <c r="N306" s="65" t="str">
        <f>'Maßnahmen TM - Typ1'!U313</f>
        <v/>
      </c>
      <c r="O306" t="str">
        <f>'Maßnahmen TM - Typ1'!V313</f>
        <v/>
      </c>
      <c r="P306" s="65">
        <f>'Maßnahmen TM - Typ1'!W313</f>
        <v>0</v>
      </c>
    </row>
    <row r="307" spans="2:16" x14ac:dyDescent="0.2">
      <c r="B307">
        <f>'Maßnahmen TM - Typ1'!$E$3</f>
        <v>0</v>
      </c>
      <c r="C307">
        <f>'Maßnahmen TM - Typ1'!$L$3</f>
        <v>0</v>
      </c>
      <c r="D307" t="str">
        <f>'Maßnahmen TM - Typ1'!G314</f>
        <v/>
      </c>
      <c r="E307">
        <f>'Maßnahmen TM - Typ1'!E314</f>
        <v>305</v>
      </c>
      <c r="F307">
        <f>'Maßnahmen TM - Typ1'!H314</f>
        <v>0</v>
      </c>
      <c r="G307" s="84">
        <f>'Maßnahmen TM - Typ1'!$E$4</f>
        <v>0</v>
      </c>
      <c r="H307" s="87">
        <f>'Maßnahmen TM - Typ1'!$H$4</f>
        <v>0</v>
      </c>
      <c r="I307" s="86">
        <f>'Maßnahmen TM - Typ1'!$I$4</f>
        <v>0</v>
      </c>
      <c r="J307" s="86">
        <f>'Maßnahmen TM - Typ1'!$J$4</f>
        <v>0</v>
      </c>
      <c r="K307">
        <f>'Maßnahmen TM - Typ1'!O314</f>
        <v>0</v>
      </c>
      <c r="L307" s="65">
        <f>'Maßnahmen TM - Typ1'!Q314</f>
        <v>0</v>
      </c>
      <c r="M307" s="65">
        <f>'Maßnahmen TM - Typ1'!R314</f>
        <v>0</v>
      </c>
      <c r="N307" s="65" t="str">
        <f>'Maßnahmen TM - Typ1'!U314</f>
        <v/>
      </c>
      <c r="O307" t="str">
        <f>'Maßnahmen TM - Typ1'!V314</f>
        <v/>
      </c>
      <c r="P307" s="65">
        <f>'Maßnahmen TM - Typ1'!W314</f>
        <v>0</v>
      </c>
    </row>
    <row r="308" spans="2:16" x14ac:dyDescent="0.2">
      <c r="B308">
        <f>'Maßnahmen TM - Typ1'!$E$3</f>
        <v>0</v>
      </c>
      <c r="C308">
        <f>'Maßnahmen TM - Typ1'!$L$3</f>
        <v>0</v>
      </c>
      <c r="D308" t="str">
        <f>'Maßnahmen TM - Typ1'!G315</f>
        <v/>
      </c>
      <c r="E308">
        <f>'Maßnahmen TM - Typ1'!E315</f>
        <v>306</v>
      </c>
      <c r="F308">
        <f>'Maßnahmen TM - Typ1'!H315</f>
        <v>0</v>
      </c>
      <c r="G308" s="84">
        <f>'Maßnahmen TM - Typ1'!$E$4</f>
        <v>0</v>
      </c>
      <c r="H308" s="87">
        <f>'Maßnahmen TM - Typ1'!$H$4</f>
        <v>0</v>
      </c>
      <c r="I308" s="86">
        <f>'Maßnahmen TM - Typ1'!$I$4</f>
        <v>0</v>
      </c>
      <c r="J308" s="86">
        <f>'Maßnahmen TM - Typ1'!$J$4</f>
        <v>0</v>
      </c>
      <c r="K308">
        <f>'Maßnahmen TM - Typ1'!O315</f>
        <v>0</v>
      </c>
      <c r="L308" s="65">
        <f>'Maßnahmen TM - Typ1'!Q315</f>
        <v>0</v>
      </c>
      <c r="M308" s="65">
        <f>'Maßnahmen TM - Typ1'!R315</f>
        <v>0</v>
      </c>
      <c r="N308" s="65" t="str">
        <f>'Maßnahmen TM - Typ1'!U315</f>
        <v/>
      </c>
      <c r="O308" t="str">
        <f>'Maßnahmen TM - Typ1'!V315</f>
        <v/>
      </c>
      <c r="P308" s="65">
        <f>'Maßnahmen TM - Typ1'!W315</f>
        <v>0</v>
      </c>
    </row>
    <row r="309" spans="2:16" x14ac:dyDescent="0.2">
      <c r="B309">
        <f>'Maßnahmen TM - Typ1'!$E$3</f>
        <v>0</v>
      </c>
      <c r="C309">
        <f>'Maßnahmen TM - Typ1'!$L$3</f>
        <v>0</v>
      </c>
      <c r="D309" t="str">
        <f>'Maßnahmen TM - Typ1'!G316</f>
        <v/>
      </c>
      <c r="E309">
        <f>'Maßnahmen TM - Typ1'!E316</f>
        <v>307</v>
      </c>
      <c r="F309">
        <f>'Maßnahmen TM - Typ1'!H316</f>
        <v>0</v>
      </c>
      <c r="G309" s="84">
        <f>'Maßnahmen TM - Typ1'!$E$4</f>
        <v>0</v>
      </c>
      <c r="H309" s="87">
        <f>'Maßnahmen TM - Typ1'!$H$4</f>
        <v>0</v>
      </c>
      <c r="I309" s="86">
        <f>'Maßnahmen TM - Typ1'!$I$4</f>
        <v>0</v>
      </c>
      <c r="J309" s="86">
        <f>'Maßnahmen TM - Typ1'!$J$4</f>
        <v>0</v>
      </c>
      <c r="K309">
        <f>'Maßnahmen TM - Typ1'!O316</f>
        <v>0</v>
      </c>
      <c r="L309" s="65">
        <f>'Maßnahmen TM - Typ1'!Q316</f>
        <v>0</v>
      </c>
      <c r="M309" s="65">
        <f>'Maßnahmen TM - Typ1'!R316</f>
        <v>0</v>
      </c>
      <c r="N309" s="65" t="str">
        <f>'Maßnahmen TM - Typ1'!U316</f>
        <v/>
      </c>
      <c r="O309" t="str">
        <f>'Maßnahmen TM - Typ1'!V316</f>
        <v/>
      </c>
      <c r="P309" s="65">
        <f>'Maßnahmen TM - Typ1'!W316</f>
        <v>0</v>
      </c>
    </row>
    <row r="310" spans="2:16" x14ac:dyDescent="0.2">
      <c r="B310">
        <f>'Maßnahmen TM - Typ1'!$E$3</f>
        <v>0</v>
      </c>
      <c r="C310">
        <f>'Maßnahmen TM - Typ1'!$L$3</f>
        <v>0</v>
      </c>
      <c r="D310" t="str">
        <f>'Maßnahmen TM - Typ1'!G317</f>
        <v/>
      </c>
      <c r="E310">
        <f>'Maßnahmen TM - Typ1'!E317</f>
        <v>308</v>
      </c>
      <c r="F310">
        <f>'Maßnahmen TM - Typ1'!H317</f>
        <v>0</v>
      </c>
      <c r="G310" s="84">
        <f>'Maßnahmen TM - Typ1'!$E$4</f>
        <v>0</v>
      </c>
      <c r="H310" s="87">
        <f>'Maßnahmen TM - Typ1'!$H$4</f>
        <v>0</v>
      </c>
      <c r="I310" s="86">
        <f>'Maßnahmen TM - Typ1'!$I$4</f>
        <v>0</v>
      </c>
      <c r="J310" s="86">
        <f>'Maßnahmen TM - Typ1'!$J$4</f>
        <v>0</v>
      </c>
      <c r="K310">
        <f>'Maßnahmen TM - Typ1'!O317</f>
        <v>0</v>
      </c>
      <c r="L310" s="65">
        <f>'Maßnahmen TM - Typ1'!Q317</f>
        <v>0</v>
      </c>
      <c r="M310" s="65">
        <f>'Maßnahmen TM - Typ1'!R317</f>
        <v>0</v>
      </c>
      <c r="N310" s="65" t="str">
        <f>'Maßnahmen TM - Typ1'!U317</f>
        <v/>
      </c>
      <c r="O310" t="str">
        <f>'Maßnahmen TM - Typ1'!V317</f>
        <v/>
      </c>
      <c r="P310" s="65">
        <f>'Maßnahmen TM - Typ1'!W317</f>
        <v>0</v>
      </c>
    </row>
    <row r="311" spans="2:16" x14ac:dyDescent="0.2">
      <c r="B311">
        <f>'Maßnahmen TM - Typ1'!$E$3</f>
        <v>0</v>
      </c>
      <c r="C311">
        <f>'Maßnahmen TM - Typ1'!$L$3</f>
        <v>0</v>
      </c>
      <c r="D311" t="str">
        <f>'Maßnahmen TM - Typ1'!G318</f>
        <v/>
      </c>
      <c r="E311">
        <f>'Maßnahmen TM - Typ1'!E318</f>
        <v>309</v>
      </c>
      <c r="F311">
        <f>'Maßnahmen TM - Typ1'!H318</f>
        <v>0</v>
      </c>
      <c r="G311" s="84">
        <f>'Maßnahmen TM - Typ1'!$E$4</f>
        <v>0</v>
      </c>
      <c r="H311" s="87">
        <f>'Maßnahmen TM - Typ1'!$H$4</f>
        <v>0</v>
      </c>
      <c r="I311" s="86">
        <f>'Maßnahmen TM - Typ1'!$I$4</f>
        <v>0</v>
      </c>
      <c r="J311" s="86">
        <f>'Maßnahmen TM - Typ1'!$J$4</f>
        <v>0</v>
      </c>
      <c r="K311">
        <f>'Maßnahmen TM - Typ1'!O318</f>
        <v>0</v>
      </c>
      <c r="L311" s="65">
        <f>'Maßnahmen TM - Typ1'!Q318</f>
        <v>0</v>
      </c>
      <c r="M311" s="65">
        <f>'Maßnahmen TM - Typ1'!R318</f>
        <v>0</v>
      </c>
      <c r="N311" s="65" t="str">
        <f>'Maßnahmen TM - Typ1'!U318</f>
        <v/>
      </c>
      <c r="O311" t="str">
        <f>'Maßnahmen TM - Typ1'!V318</f>
        <v/>
      </c>
      <c r="P311" s="65">
        <f>'Maßnahmen TM - Typ1'!W318</f>
        <v>0</v>
      </c>
    </row>
    <row r="312" spans="2:16" x14ac:dyDescent="0.2">
      <c r="B312">
        <f>'Maßnahmen TM - Typ1'!$E$3</f>
        <v>0</v>
      </c>
      <c r="C312">
        <f>'Maßnahmen TM - Typ1'!$L$3</f>
        <v>0</v>
      </c>
      <c r="D312" t="str">
        <f>'Maßnahmen TM - Typ1'!G319</f>
        <v/>
      </c>
      <c r="E312">
        <f>'Maßnahmen TM - Typ1'!E319</f>
        <v>310</v>
      </c>
      <c r="F312">
        <f>'Maßnahmen TM - Typ1'!H319</f>
        <v>0</v>
      </c>
      <c r="G312" s="84">
        <f>'Maßnahmen TM - Typ1'!$E$4</f>
        <v>0</v>
      </c>
      <c r="H312" s="87">
        <f>'Maßnahmen TM - Typ1'!$H$4</f>
        <v>0</v>
      </c>
      <c r="I312" s="86">
        <f>'Maßnahmen TM - Typ1'!$I$4</f>
        <v>0</v>
      </c>
      <c r="J312" s="86">
        <f>'Maßnahmen TM - Typ1'!$J$4</f>
        <v>0</v>
      </c>
      <c r="K312">
        <f>'Maßnahmen TM - Typ1'!O319</f>
        <v>0</v>
      </c>
      <c r="L312" s="65">
        <f>'Maßnahmen TM - Typ1'!Q319</f>
        <v>0</v>
      </c>
      <c r="M312" s="65">
        <f>'Maßnahmen TM - Typ1'!R319</f>
        <v>0</v>
      </c>
      <c r="N312" s="65" t="str">
        <f>'Maßnahmen TM - Typ1'!U319</f>
        <v/>
      </c>
      <c r="O312" t="str">
        <f>'Maßnahmen TM - Typ1'!V319</f>
        <v/>
      </c>
      <c r="P312" s="65">
        <f>'Maßnahmen TM - Typ1'!W319</f>
        <v>0</v>
      </c>
    </row>
    <row r="313" spans="2:16" x14ac:dyDescent="0.2">
      <c r="B313">
        <f>'Maßnahmen TM - Typ1'!$E$3</f>
        <v>0</v>
      </c>
      <c r="C313">
        <f>'Maßnahmen TM - Typ1'!$L$3</f>
        <v>0</v>
      </c>
      <c r="D313" t="str">
        <f>'Maßnahmen TM - Typ1'!G320</f>
        <v/>
      </c>
      <c r="E313">
        <f>'Maßnahmen TM - Typ1'!E320</f>
        <v>311</v>
      </c>
      <c r="F313">
        <f>'Maßnahmen TM - Typ1'!H320</f>
        <v>0</v>
      </c>
      <c r="G313" s="84">
        <f>'Maßnahmen TM - Typ1'!$E$4</f>
        <v>0</v>
      </c>
      <c r="H313" s="87">
        <f>'Maßnahmen TM - Typ1'!$H$4</f>
        <v>0</v>
      </c>
      <c r="I313" s="86">
        <f>'Maßnahmen TM - Typ1'!$I$4</f>
        <v>0</v>
      </c>
      <c r="J313" s="86">
        <f>'Maßnahmen TM - Typ1'!$J$4</f>
        <v>0</v>
      </c>
      <c r="K313">
        <f>'Maßnahmen TM - Typ1'!O320</f>
        <v>0</v>
      </c>
      <c r="L313" s="65">
        <f>'Maßnahmen TM - Typ1'!Q320</f>
        <v>0</v>
      </c>
      <c r="M313" s="65">
        <f>'Maßnahmen TM - Typ1'!R320</f>
        <v>0</v>
      </c>
      <c r="N313" s="65" t="str">
        <f>'Maßnahmen TM - Typ1'!U320</f>
        <v/>
      </c>
      <c r="O313" t="str">
        <f>'Maßnahmen TM - Typ1'!V320</f>
        <v/>
      </c>
      <c r="P313" s="65">
        <f>'Maßnahmen TM - Typ1'!W320</f>
        <v>0</v>
      </c>
    </row>
    <row r="314" spans="2:16" x14ac:dyDescent="0.2">
      <c r="B314">
        <f>'Maßnahmen TM - Typ1'!$E$3</f>
        <v>0</v>
      </c>
      <c r="C314">
        <f>'Maßnahmen TM - Typ1'!$L$3</f>
        <v>0</v>
      </c>
      <c r="D314" t="str">
        <f>'Maßnahmen TM - Typ1'!G321</f>
        <v/>
      </c>
      <c r="E314">
        <f>'Maßnahmen TM - Typ1'!E321</f>
        <v>312</v>
      </c>
      <c r="F314">
        <f>'Maßnahmen TM - Typ1'!H321</f>
        <v>0</v>
      </c>
      <c r="G314" s="84">
        <f>'Maßnahmen TM - Typ1'!$E$4</f>
        <v>0</v>
      </c>
      <c r="H314" s="87">
        <f>'Maßnahmen TM - Typ1'!$H$4</f>
        <v>0</v>
      </c>
      <c r="I314" s="86">
        <f>'Maßnahmen TM - Typ1'!$I$4</f>
        <v>0</v>
      </c>
      <c r="J314" s="86">
        <f>'Maßnahmen TM - Typ1'!$J$4</f>
        <v>0</v>
      </c>
      <c r="K314">
        <f>'Maßnahmen TM - Typ1'!O321</f>
        <v>0</v>
      </c>
      <c r="L314" s="65">
        <f>'Maßnahmen TM - Typ1'!Q321</f>
        <v>0</v>
      </c>
      <c r="M314" s="65">
        <f>'Maßnahmen TM - Typ1'!R321</f>
        <v>0</v>
      </c>
      <c r="N314" s="65" t="str">
        <f>'Maßnahmen TM - Typ1'!U321</f>
        <v/>
      </c>
      <c r="O314" t="str">
        <f>'Maßnahmen TM - Typ1'!V321</f>
        <v/>
      </c>
      <c r="P314" s="65">
        <f>'Maßnahmen TM - Typ1'!W321</f>
        <v>0</v>
      </c>
    </row>
    <row r="315" spans="2:16" x14ac:dyDescent="0.2">
      <c r="B315">
        <f>'Maßnahmen TM - Typ1'!$E$3</f>
        <v>0</v>
      </c>
      <c r="C315">
        <f>'Maßnahmen TM - Typ1'!$L$3</f>
        <v>0</v>
      </c>
      <c r="D315" t="str">
        <f>'Maßnahmen TM - Typ1'!G322</f>
        <v/>
      </c>
      <c r="E315">
        <f>'Maßnahmen TM - Typ1'!E322</f>
        <v>313</v>
      </c>
      <c r="F315">
        <f>'Maßnahmen TM - Typ1'!H322</f>
        <v>0</v>
      </c>
      <c r="G315" s="84">
        <f>'Maßnahmen TM - Typ1'!$E$4</f>
        <v>0</v>
      </c>
      <c r="H315" s="87">
        <f>'Maßnahmen TM - Typ1'!$H$4</f>
        <v>0</v>
      </c>
      <c r="I315" s="86">
        <f>'Maßnahmen TM - Typ1'!$I$4</f>
        <v>0</v>
      </c>
      <c r="J315" s="86">
        <f>'Maßnahmen TM - Typ1'!$J$4</f>
        <v>0</v>
      </c>
      <c r="K315">
        <f>'Maßnahmen TM - Typ1'!O322</f>
        <v>0</v>
      </c>
      <c r="L315" s="65">
        <f>'Maßnahmen TM - Typ1'!Q322</f>
        <v>0</v>
      </c>
      <c r="M315" s="65">
        <f>'Maßnahmen TM - Typ1'!R322</f>
        <v>0</v>
      </c>
      <c r="N315" s="65" t="str">
        <f>'Maßnahmen TM - Typ1'!U322</f>
        <v/>
      </c>
      <c r="O315" t="str">
        <f>'Maßnahmen TM - Typ1'!V322</f>
        <v/>
      </c>
      <c r="P315" s="65">
        <f>'Maßnahmen TM - Typ1'!W322</f>
        <v>0</v>
      </c>
    </row>
    <row r="316" spans="2:16" x14ac:dyDescent="0.2">
      <c r="B316">
        <f>'Maßnahmen TM - Typ1'!$E$3</f>
        <v>0</v>
      </c>
      <c r="C316">
        <f>'Maßnahmen TM - Typ1'!$L$3</f>
        <v>0</v>
      </c>
      <c r="D316" t="str">
        <f>'Maßnahmen TM - Typ1'!G323</f>
        <v/>
      </c>
      <c r="E316">
        <f>'Maßnahmen TM - Typ1'!E323</f>
        <v>314</v>
      </c>
      <c r="F316">
        <f>'Maßnahmen TM - Typ1'!H323</f>
        <v>0</v>
      </c>
      <c r="G316" s="84">
        <f>'Maßnahmen TM - Typ1'!$E$4</f>
        <v>0</v>
      </c>
      <c r="H316" s="87">
        <f>'Maßnahmen TM - Typ1'!$H$4</f>
        <v>0</v>
      </c>
      <c r="I316" s="86">
        <f>'Maßnahmen TM - Typ1'!$I$4</f>
        <v>0</v>
      </c>
      <c r="J316" s="86">
        <f>'Maßnahmen TM - Typ1'!$J$4</f>
        <v>0</v>
      </c>
      <c r="K316">
        <f>'Maßnahmen TM - Typ1'!O323</f>
        <v>0</v>
      </c>
      <c r="L316" s="65">
        <f>'Maßnahmen TM - Typ1'!Q323</f>
        <v>0</v>
      </c>
      <c r="M316" s="65">
        <f>'Maßnahmen TM - Typ1'!R323</f>
        <v>0</v>
      </c>
      <c r="N316" s="65" t="str">
        <f>'Maßnahmen TM - Typ1'!U323</f>
        <v/>
      </c>
      <c r="O316" t="str">
        <f>'Maßnahmen TM - Typ1'!V323</f>
        <v/>
      </c>
      <c r="P316" s="65">
        <f>'Maßnahmen TM - Typ1'!W323</f>
        <v>0</v>
      </c>
    </row>
    <row r="317" spans="2:16" x14ac:dyDescent="0.2">
      <c r="B317">
        <f>'Maßnahmen TM - Typ1'!$E$3</f>
        <v>0</v>
      </c>
      <c r="C317">
        <f>'Maßnahmen TM - Typ1'!$L$3</f>
        <v>0</v>
      </c>
      <c r="D317" t="str">
        <f>'Maßnahmen TM - Typ1'!G324</f>
        <v/>
      </c>
      <c r="E317">
        <f>'Maßnahmen TM - Typ1'!E324</f>
        <v>315</v>
      </c>
      <c r="F317">
        <f>'Maßnahmen TM - Typ1'!H324</f>
        <v>0</v>
      </c>
      <c r="G317" s="84">
        <f>'Maßnahmen TM - Typ1'!$E$4</f>
        <v>0</v>
      </c>
      <c r="H317" s="87">
        <f>'Maßnahmen TM - Typ1'!$H$4</f>
        <v>0</v>
      </c>
      <c r="I317" s="86">
        <f>'Maßnahmen TM - Typ1'!$I$4</f>
        <v>0</v>
      </c>
      <c r="J317" s="86">
        <f>'Maßnahmen TM - Typ1'!$J$4</f>
        <v>0</v>
      </c>
      <c r="K317">
        <f>'Maßnahmen TM - Typ1'!O324</f>
        <v>0</v>
      </c>
      <c r="L317" s="65">
        <f>'Maßnahmen TM - Typ1'!Q324</f>
        <v>0</v>
      </c>
      <c r="M317" s="65">
        <f>'Maßnahmen TM - Typ1'!R324</f>
        <v>0</v>
      </c>
      <c r="N317" s="65" t="str">
        <f>'Maßnahmen TM - Typ1'!U324</f>
        <v/>
      </c>
      <c r="O317" t="str">
        <f>'Maßnahmen TM - Typ1'!V324</f>
        <v/>
      </c>
      <c r="P317" s="65">
        <f>'Maßnahmen TM - Typ1'!W324</f>
        <v>0</v>
      </c>
    </row>
    <row r="318" spans="2:16" x14ac:dyDescent="0.2">
      <c r="B318">
        <f>'Maßnahmen TM - Typ1'!$E$3</f>
        <v>0</v>
      </c>
      <c r="C318">
        <f>'Maßnahmen TM - Typ1'!$L$3</f>
        <v>0</v>
      </c>
      <c r="D318" t="str">
        <f>'Maßnahmen TM - Typ1'!G325</f>
        <v/>
      </c>
      <c r="E318">
        <f>'Maßnahmen TM - Typ1'!E325</f>
        <v>316</v>
      </c>
      <c r="F318">
        <f>'Maßnahmen TM - Typ1'!H325</f>
        <v>0</v>
      </c>
      <c r="G318" s="84">
        <f>'Maßnahmen TM - Typ1'!$E$4</f>
        <v>0</v>
      </c>
      <c r="H318" s="87">
        <f>'Maßnahmen TM - Typ1'!$H$4</f>
        <v>0</v>
      </c>
      <c r="I318" s="86">
        <f>'Maßnahmen TM - Typ1'!$I$4</f>
        <v>0</v>
      </c>
      <c r="J318" s="86">
        <f>'Maßnahmen TM - Typ1'!$J$4</f>
        <v>0</v>
      </c>
      <c r="K318">
        <f>'Maßnahmen TM - Typ1'!O325</f>
        <v>0</v>
      </c>
      <c r="L318" s="65">
        <f>'Maßnahmen TM - Typ1'!Q325</f>
        <v>0</v>
      </c>
      <c r="M318" s="65">
        <f>'Maßnahmen TM - Typ1'!R325</f>
        <v>0</v>
      </c>
      <c r="N318" s="65" t="str">
        <f>'Maßnahmen TM - Typ1'!U325</f>
        <v/>
      </c>
      <c r="O318" t="str">
        <f>'Maßnahmen TM - Typ1'!V325</f>
        <v/>
      </c>
      <c r="P318" s="65">
        <f>'Maßnahmen TM - Typ1'!W325</f>
        <v>0</v>
      </c>
    </row>
    <row r="319" spans="2:16" x14ac:dyDescent="0.2">
      <c r="B319">
        <f>'Maßnahmen TM - Typ1'!$E$3</f>
        <v>0</v>
      </c>
      <c r="C319">
        <f>'Maßnahmen TM - Typ1'!$L$3</f>
        <v>0</v>
      </c>
      <c r="D319" t="str">
        <f>'Maßnahmen TM - Typ1'!G326</f>
        <v/>
      </c>
      <c r="E319">
        <f>'Maßnahmen TM - Typ1'!E326</f>
        <v>317</v>
      </c>
      <c r="F319">
        <f>'Maßnahmen TM - Typ1'!H326</f>
        <v>0</v>
      </c>
      <c r="G319" s="84">
        <f>'Maßnahmen TM - Typ1'!$E$4</f>
        <v>0</v>
      </c>
      <c r="H319" s="87">
        <f>'Maßnahmen TM - Typ1'!$H$4</f>
        <v>0</v>
      </c>
      <c r="I319" s="86">
        <f>'Maßnahmen TM - Typ1'!$I$4</f>
        <v>0</v>
      </c>
      <c r="J319" s="86">
        <f>'Maßnahmen TM - Typ1'!$J$4</f>
        <v>0</v>
      </c>
      <c r="K319">
        <f>'Maßnahmen TM - Typ1'!O326</f>
        <v>0</v>
      </c>
      <c r="L319" s="65">
        <f>'Maßnahmen TM - Typ1'!Q326</f>
        <v>0</v>
      </c>
      <c r="M319" s="65">
        <f>'Maßnahmen TM - Typ1'!R326</f>
        <v>0</v>
      </c>
      <c r="N319" s="65" t="str">
        <f>'Maßnahmen TM - Typ1'!U326</f>
        <v/>
      </c>
      <c r="O319" t="str">
        <f>'Maßnahmen TM - Typ1'!V326</f>
        <v/>
      </c>
      <c r="P319" s="65">
        <f>'Maßnahmen TM - Typ1'!W326</f>
        <v>0</v>
      </c>
    </row>
    <row r="320" spans="2:16" x14ac:dyDescent="0.2">
      <c r="B320">
        <f>'Maßnahmen TM - Typ1'!$E$3</f>
        <v>0</v>
      </c>
      <c r="C320">
        <f>'Maßnahmen TM - Typ1'!$L$3</f>
        <v>0</v>
      </c>
      <c r="D320" t="str">
        <f>'Maßnahmen TM - Typ1'!G327</f>
        <v/>
      </c>
      <c r="E320">
        <f>'Maßnahmen TM - Typ1'!E327</f>
        <v>318</v>
      </c>
      <c r="F320">
        <f>'Maßnahmen TM - Typ1'!H327</f>
        <v>0</v>
      </c>
      <c r="G320" s="84">
        <f>'Maßnahmen TM - Typ1'!$E$4</f>
        <v>0</v>
      </c>
      <c r="H320" s="87">
        <f>'Maßnahmen TM - Typ1'!$H$4</f>
        <v>0</v>
      </c>
      <c r="I320" s="86">
        <f>'Maßnahmen TM - Typ1'!$I$4</f>
        <v>0</v>
      </c>
      <c r="J320" s="86">
        <f>'Maßnahmen TM - Typ1'!$J$4</f>
        <v>0</v>
      </c>
      <c r="K320">
        <f>'Maßnahmen TM - Typ1'!O327</f>
        <v>0</v>
      </c>
      <c r="L320" s="65">
        <f>'Maßnahmen TM - Typ1'!Q327</f>
        <v>0</v>
      </c>
      <c r="M320" s="65">
        <f>'Maßnahmen TM - Typ1'!R327</f>
        <v>0</v>
      </c>
      <c r="N320" s="65" t="str">
        <f>'Maßnahmen TM - Typ1'!U327</f>
        <v/>
      </c>
      <c r="O320" t="str">
        <f>'Maßnahmen TM - Typ1'!V327</f>
        <v/>
      </c>
      <c r="P320" s="65">
        <f>'Maßnahmen TM - Typ1'!W327</f>
        <v>0</v>
      </c>
    </row>
    <row r="321" spans="2:16" x14ac:dyDescent="0.2">
      <c r="B321">
        <f>'Maßnahmen TM - Typ1'!$E$3</f>
        <v>0</v>
      </c>
      <c r="C321">
        <f>'Maßnahmen TM - Typ1'!$L$3</f>
        <v>0</v>
      </c>
      <c r="D321" t="str">
        <f>'Maßnahmen TM - Typ1'!G328</f>
        <v/>
      </c>
      <c r="E321">
        <f>'Maßnahmen TM - Typ1'!E328</f>
        <v>319</v>
      </c>
      <c r="F321">
        <f>'Maßnahmen TM - Typ1'!H328</f>
        <v>0</v>
      </c>
      <c r="G321" s="84">
        <f>'Maßnahmen TM - Typ1'!$E$4</f>
        <v>0</v>
      </c>
      <c r="H321" s="87">
        <f>'Maßnahmen TM - Typ1'!$H$4</f>
        <v>0</v>
      </c>
      <c r="I321" s="86">
        <f>'Maßnahmen TM - Typ1'!$I$4</f>
        <v>0</v>
      </c>
      <c r="J321" s="86">
        <f>'Maßnahmen TM - Typ1'!$J$4</f>
        <v>0</v>
      </c>
      <c r="K321">
        <f>'Maßnahmen TM - Typ1'!O328</f>
        <v>0</v>
      </c>
      <c r="L321" s="65">
        <f>'Maßnahmen TM - Typ1'!Q328</f>
        <v>0</v>
      </c>
      <c r="M321" s="65">
        <f>'Maßnahmen TM - Typ1'!R328</f>
        <v>0</v>
      </c>
      <c r="N321" s="65" t="str">
        <f>'Maßnahmen TM - Typ1'!U328</f>
        <v/>
      </c>
      <c r="O321" t="str">
        <f>'Maßnahmen TM - Typ1'!V328</f>
        <v/>
      </c>
      <c r="P321" s="65">
        <f>'Maßnahmen TM - Typ1'!W328</f>
        <v>0</v>
      </c>
    </row>
    <row r="322" spans="2:16" x14ac:dyDescent="0.2">
      <c r="B322">
        <f>'Maßnahmen TM - Typ1'!$E$3</f>
        <v>0</v>
      </c>
      <c r="C322">
        <f>'Maßnahmen TM - Typ1'!$L$3</f>
        <v>0</v>
      </c>
      <c r="D322" t="str">
        <f>'Maßnahmen TM - Typ1'!G329</f>
        <v/>
      </c>
      <c r="E322">
        <f>'Maßnahmen TM - Typ1'!E329</f>
        <v>320</v>
      </c>
      <c r="F322">
        <f>'Maßnahmen TM - Typ1'!H329</f>
        <v>0</v>
      </c>
      <c r="G322" s="84">
        <f>'Maßnahmen TM - Typ1'!$E$4</f>
        <v>0</v>
      </c>
      <c r="H322" s="87">
        <f>'Maßnahmen TM - Typ1'!$H$4</f>
        <v>0</v>
      </c>
      <c r="I322" s="86">
        <f>'Maßnahmen TM - Typ1'!$I$4</f>
        <v>0</v>
      </c>
      <c r="J322" s="86">
        <f>'Maßnahmen TM - Typ1'!$J$4</f>
        <v>0</v>
      </c>
      <c r="K322">
        <f>'Maßnahmen TM - Typ1'!O329</f>
        <v>0</v>
      </c>
      <c r="L322" s="65">
        <f>'Maßnahmen TM - Typ1'!Q329</f>
        <v>0</v>
      </c>
      <c r="M322" s="65">
        <f>'Maßnahmen TM - Typ1'!R329</f>
        <v>0</v>
      </c>
      <c r="N322" s="65" t="str">
        <f>'Maßnahmen TM - Typ1'!U329</f>
        <v/>
      </c>
      <c r="O322" t="str">
        <f>'Maßnahmen TM - Typ1'!V329</f>
        <v/>
      </c>
      <c r="P322" s="65">
        <f>'Maßnahmen TM - Typ1'!W329</f>
        <v>0</v>
      </c>
    </row>
    <row r="323" spans="2:16" x14ac:dyDescent="0.2">
      <c r="B323">
        <f>'Maßnahmen TM - Typ1'!$E$3</f>
        <v>0</v>
      </c>
      <c r="C323">
        <f>'Maßnahmen TM - Typ1'!$L$3</f>
        <v>0</v>
      </c>
      <c r="D323" t="str">
        <f>'Maßnahmen TM - Typ1'!G330</f>
        <v/>
      </c>
      <c r="E323">
        <f>'Maßnahmen TM - Typ1'!E330</f>
        <v>321</v>
      </c>
      <c r="F323">
        <f>'Maßnahmen TM - Typ1'!H330</f>
        <v>0</v>
      </c>
      <c r="G323" s="84">
        <f>'Maßnahmen TM - Typ1'!$E$4</f>
        <v>0</v>
      </c>
      <c r="H323" s="87">
        <f>'Maßnahmen TM - Typ1'!$H$4</f>
        <v>0</v>
      </c>
      <c r="I323" s="86">
        <f>'Maßnahmen TM - Typ1'!$I$4</f>
        <v>0</v>
      </c>
      <c r="J323" s="86">
        <f>'Maßnahmen TM - Typ1'!$J$4</f>
        <v>0</v>
      </c>
      <c r="K323">
        <f>'Maßnahmen TM - Typ1'!O330</f>
        <v>0</v>
      </c>
      <c r="L323" s="65">
        <f>'Maßnahmen TM - Typ1'!Q330</f>
        <v>0</v>
      </c>
      <c r="M323" s="65">
        <f>'Maßnahmen TM - Typ1'!R330</f>
        <v>0</v>
      </c>
      <c r="N323" s="65" t="str">
        <f>'Maßnahmen TM - Typ1'!U330</f>
        <v/>
      </c>
      <c r="O323" t="str">
        <f>'Maßnahmen TM - Typ1'!V330</f>
        <v/>
      </c>
      <c r="P323" s="65">
        <f>'Maßnahmen TM - Typ1'!W330</f>
        <v>0</v>
      </c>
    </row>
    <row r="324" spans="2:16" x14ac:dyDescent="0.2">
      <c r="B324">
        <f>'Maßnahmen TM - Typ1'!$E$3</f>
        <v>0</v>
      </c>
      <c r="C324">
        <f>'Maßnahmen TM - Typ1'!$L$3</f>
        <v>0</v>
      </c>
      <c r="D324" t="str">
        <f>'Maßnahmen TM - Typ1'!G331</f>
        <v/>
      </c>
      <c r="E324">
        <f>'Maßnahmen TM - Typ1'!E331</f>
        <v>322</v>
      </c>
      <c r="F324">
        <f>'Maßnahmen TM - Typ1'!H331</f>
        <v>0</v>
      </c>
      <c r="G324" s="84">
        <f>'Maßnahmen TM - Typ1'!$E$4</f>
        <v>0</v>
      </c>
      <c r="H324" s="87">
        <f>'Maßnahmen TM - Typ1'!$H$4</f>
        <v>0</v>
      </c>
      <c r="I324" s="86">
        <f>'Maßnahmen TM - Typ1'!$I$4</f>
        <v>0</v>
      </c>
      <c r="J324" s="86">
        <f>'Maßnahmen TM - Typ1'!$J$4</f>
        <v>0</v>
      </c>
      <c r="K324">
        <f>'Maßnahmen TM - Typ1'!O331</f>
        <v>0</v>
      </c>
      <c r="L324" s="65">
        <f>'Maßnahmen TM - Typ1'!Q331</f>
        <v>0</v>
      </c>
      <c r="M324" s="65">
        <f>'Maßnahmen TM - Typ1'!R331</f>
        <v>0</v>
      </c>
      <c r="N324" s="65" t="str">
        <f>'Maßnahmen TM - Typ1'!U331</f>
        <v/>
      </c>
      <c r="O324" t="str">
        <f>'Maßnahmen TM - Typ1'!V331</f>
        <v/>
      </c>
      <c r="P324" s="65">
        <f>'Maßnahmen TM - Typ1'!W331</f>
        <v>0</v>
      </c>
    </row>
    <row r="325" spans="2:16" x14ac:dyDescent="0.2">
      <c r="B325">
        <f>'Maßnahmen TM - Typ1'!$E$3</f>
        <v>0</v>
      </c>
      <c r="C325">
        <f>'Maßnahmen TM - Typ1'!$L$3</f>
        <v>0</v>
      </c>
      <c r="D325" t="str">
        <f>'Maßnahmen TM - Typ1'!G332</f>
        <v/>
      </c>
      <c r="E325">
        <f>'Maßnahmen TM - Typ1'!E332</f>
        <v>323</v>
      </c>
      <c r="F325">
        <f>'Maßnahmen TM - Typ1'!H332</f>
        <v>0</v>
      </c>
      <c r="G325" s="84">
        <f>'Maßnahmen TM - Typ1'!$E$4</f>
        <v>0</v>
      </c>
      <c r="H325" s="87">
        <f>'Maßnahmen TM - Typ1'!$H$4</f>
        <v>0</v>
      </c>
      <c r="I325" s="86">
        <f>'Maßnahmen TM - Typ1'!$I$4</f>
        <v>0</v>
      </c>
      <c r="J325" s="86">
        <f>'Maßnahmen TM - Typ1'!$J$4</f>
        <v>0</v>
      </c>
      <c r="K325">
        <f>'Maßnahmen TM - Typ1'!O332</f>
        <v>0</v>
      </c>
      <c r="L325" s="65">
        <f>'Maßnahmen TM - Typ1'!Q332</f>
        <v>0</v>
      </c>
      <c r="M325" s="65">
        <f>'Maßnahmen TM - Typ1'!R332</f>
        <v>0</v>
      </c>
      <c r="N325" s="65" t="str">
        <f>'Maßnahmen TM - Typ1'!U332</f>
        <v/>
      </c>
      <c r="O325" t="str">
        <f>'Maßnahmen TM - Typ1'!V332</f>
        <v/>
      </c>
      <c r="P325" s="65">
        <f>'Maßnahmen TM - Typ1'!W332</f>
        <v>0</v>
      </c>
    </row>
    <row r="326" spans="2:16" x14ac:dyDescent="0.2">
      <c r="B326">
        <f>'Maßnahmen TM - Typ1'!$E$3</f>
        <v>0</v>
      </c>
      <c r="C326">
        <f>'Maßnahmen TM - Typ1'!$L$3</f>
        <v>0</v>
      </c>
      <c r="D326" t="str">
        <f>'Maßnahmen TM - Typ1'!G333</f>
        <v/>
      </c>
      <c r="E326">
        <f>'Maßnahmen TM - Typ1'!E333</f>
        <v>324</v>
      </c>
      <c r="F326">
        <f>'Maßnahmen TM - Typ1'!H333</f>
        <v>0</v>
      </c>
      <c r="G326" s="84">
        <f>'Maßnahmen TM - Typ1'!$E$4</f>
        <v>0</v>
      </c>
      <c r="H326" s="87">
        <f>'Maßnahmen TM - Typ1'!$H$4</f>
        <v>0</v>
      </c>
      <c r="I326" s="86">
        <f>'Maßnahmen TM - Typ1'!$I$4</f>
        <v>0</v>
      </c>
      <c r="J326" s="86">
        <f>'Maßnahmen TM - Typ1'!$J$4</f>
        <v>0</v>
      </c>
      <c r="K326">
        <f>'Maßnahmen TM - Typ1'!O333</f>
        <v>0</v>
      </c>
      <c r="L326" s="65">
        <f>'Maßnahmen TM - Typ1'!Q333</f>
        <v>0</v>
      </c>
      <c r="M326" s="65">
        <f>'Maßnahmen TM - Typ1'!R333</f>
        <v>0</v>
      </c>
      <c r="N326" s="65" t="str">
        <f>'Maßnahmen TM - Typ1'!U333</f>
        <v/>
      </c>
      <c r="O326" t="str">
        <f>'Maßnahmen TM - Typ1'!V333</f>
        <v/>
      </c>
      <c r="P326" s="65">
        <f>'Maßnahmen TM - Typ1'!W333</f>
        <v>0</v>
      </c>
    </row>
    <row r="327" spans="2:16" x14ac:dyDescent="0.2">
      <c r="B327">
        <f>'Maßnahmen TM - Typ1'!$E$3</f>
        <v>0</v>
      </c>
      <c r="C327">
        <f>'Maßnahmen TM - Typ1'!$L$3</f>
        <v>0</v>
      </c>
      <c r="D327" t="str">
        <f>'Maßnahmen TM - Typ1'!G334</f>
        <v/>
      </c>
      <c r="E327">
        <f>'Maßnahmen TM - Typ1'!E334</f>
        <v>325</v>
      </c>
      <c r="F327">
        <f>'Maßnahmen TM - Typ1'!H334</f>
        <v>0</v>
      </c>
      <c r="G327" s="84">
        <f>'Maßnahmen TM - Typ1'!$E$4</f>
        <v>0</v>
      </c>
      <c r="H327" s="87">
        <f>'Maßnahmen TM - Typ1'!$H$4</f>
        <v>0</v>
      </c>
      <c r="I327" s="86">
        <f>'Maßnahmen TM - Typ1'!$I$4</f>
        <v>0</v>
      </c>
      <c r="J327" s="86">
        <f>'Maßnahmen TM - Typ1'!$J$4</f>
        <v>0</v>
      </c>
      <c r="K327">
        <f>'Maßnahmen TM - Typ1'!O334</f>
        <v>0</v>
      </c>
      <c r="L327" s="65">
        <f>'Maßnahmen TM - Typ1'!Q334</f>
        <v>0</v>
      </c>
      <c r="M327" s="65">
        <f>'Maßnahmen TM - Typ1'!R334</f>
        <v>0</v>
      </c>
      <c r="N327" s="65" t="str">
        <f>'Maßnahmen TM - Typ1'!U334</f>
        <v/>
      </c>
      <c r="O327" t="str">
        <f>'Maßnahmen TM - Typ1'!V334</f>
        <v/>
      </c>
      <c r="P327" s="65">
        <f>'Maßnahmen TM - Typ1'!W334</f>
        <v>0</v>
      </c>
    </row>
    <row r="328" spans="2:16" x14ac:dyDescent="0.2">
      <c r="B328">
        <f>'Maßnahmen TM - Typ1'!$E$3</f>
        <v>0</v>
      </c>
      <c r="C328">
        <f>'Maßnahmen TM - Typ1'!$L$3</f>
        <v>0</v>
      </c>
      <c r="D328" t="str">
        <f>'Maßnahmen TM - Typ1'!G335</f>
        <v/>
      </c>
      <c r="E328">
        <f>'Maßnahmen TM - Typ1'!E335</f>
        <v>326</v>
      </c>
      <c r="F328">
        <f>'Maßnahmen TM - Typ1'!H335</f>
        <v>0</v>
      </c>
      <c r="G328" s="84">
        <f>'Maßnahmen TM - Typ1'!$E$4</f>
        <v>0</v>
      </c>
      <c r="H328" s="87">
        <f>'Maßnahmen TM - Typ1'!$H$4</f>
        <v>0</v>
      </c>
      <c r="I328" s="86">
        <f>'Maßnahmen TM - Typ1'!$I$4</f>
        <v>0</v>
      </c>
      <c r="J328" s="86">
        <f>'Maßnahmen TM - Typ1'!$J$4</f>
        <v>0</v>
      </c>
      <c r="K328">
        <f>'Maßnahmen TM - Typ1'!O335</f>
        <v>0</v>
      </c>
      <c r="L328" s="65">
        <f>'Maßnahmen TM - Typ1'!Q335</f>
        <v>0</v>
      </c>
      <c r="M328" s="65">
        <f>'Maßnahmen TM - Typ1'!R335</f>
        <v>0</v>
      </c>
      <c r="N328" s="65" t="str">
        <f>'Maßnahmen TM - Typ1'!U335</f>
        <v/>
      </c>
      <c r="O328" t="str">
        <f>'Maßnahmen TM - Typ1'!V335</f>
        <v/>
      </c>
      <c r="P328" s="65">
        <f>'Maßnahmen TM - Typ1'!W335</f>
        <v>0</v>
      </c>
    </row>
    <row r="329" spans="2:16" x14ac:dyDescent="0.2">
      <c r="B329">
        <f>'Maßnahmen TM - Typ1'!$E$3</f>
        <v>0</v>
      </c>
      <c r="C329">
        <f>'Maßnahmen TM - Typ1'!$L$3</f>
        <v>0</v>
      </c>
      <c r="D329" t="str">
        <f>'Maßnahmen TM - Typ1'!G336</f>
        <v/>
      </c>
      <c r="E329">
        <f>'Maßnahmen TM - Typ1'!E336</f>
        <v>327</v>
      </c>
      <c r="F329">
        <f>'Maßnahmen TM - Typ1'!H336</f>
        <v>0</v>
      </c>
      <c r="G329" s="84">
        <f>'Maßnahmen TM - Typ1'!$E$4</f>
        <v>0</v>
      </c>
      <c r="H329" s="87">
        <f>'Maßnahmen TM - Typ1'!$H$4</f>
        <v>0</v>
      </c>
      <c r="I329" s="86">
        <f>'Maßnahmen TM - Typ1'!$I$4</f>
        <v>0</v>
      </c>
      <c r="J329" s="86">
        <f>'Maßnahmen TM - Typ1'!$J$4</f>
        <v>0</v>
      </c>
      <c r="K329">
        <f>'Maßnahmen TM - Typ1'!O336</f>
        <v>0</v>
      </c>
      <c r="L329" s="65">
        <f>'Maßnahmen TM - Typ1'!Q336</f>
        <v>0</v>
      </c>
      <c r="M329" s="65">
        <f>'Maßnahmen TM - Typ1'!R336</f>
        <v>0</v>
      </c>
      <c r="N329" s="65" t="str">
        <f>'Maßnahmen TM - Typ1'!U336</f>
        <v/>
      </c>
      <c r="O329" t="str">
        <f>'Maßnahmen TM - Typ1'!V336</f>
        <v/>
      </c>
      <c r="P329" s="65">
        <f>'Maßnahmen TM - Typ1'!W336</f>
        <v>0</v>
      </c>
    </row>
    <row r="330" spans="2:16" x14ac:dyDescent="0.2">
      <c r="B330">
        <f>'Maßnahmen TM - Typ1'!$E$3</f>
        <v>0</v>
      </c>
      <c r="C330">
        <f>'Maßnahmen TM - Typ1'!$L$3</f>
        <v>0</v>
      </c>
      <c r="D330" t="str">
        <f>'Maßnahmen TM - Typ1'!G337</f>
        <v/>
      </c>
      <c r="E330">
        <f>'Maßnahmen TM - Typ1'!E337</f>
        <v>328</v>
      </c>
      <c r="F330">
        <f>'Maßnahmen TM - Typ1'!H337</f>
        <v>0</v>
      </c>
      <c r="G330" s="84">
        <f>'Maßnahmen TM - Typ1'!$E$4</f>
        <v>0</v>
      </c>
      <c r="H330" s="87">
        <f>'Maßnahmen TM - Typ1'!$H$4</f>
        <v>0</v>
      </c>
      <c r="I330" s="86">
        <f>'Maßnahmen TM - Typ1'!$I$4</f>
        <v>0</v>
      </c>
      <c r="J330" s="86">
        <f>'Maßnahmen TM - Typ1'!$J$4</f>
        <v>0</v>
      </c>
      <c r="K330">
        <f>'Maßnahmen TM - Typ1'!O337</f>
        <v>0</v>
      </c>
      <c r="L330" s="65">
        <f>'Maßnahmen TM - Typ1'!Q337</f>
        <v>0</v>
      </c>
      <c r="M330" s="65">
        <f>'Maßnahmen TM - Typ1'!R337</f>
        <v>0</v>
      </c>
      <c r="N330" s="65" t="str">
        <f>'Maßnahmen TM - Typ1'!U337</f>
        <v/>
      </c>
      <c r="O330" t="str">
        <f>'Maßnahmen TM - Typ1'!V337</f>
        <v/>
      </c>
      <c r="P330" s="65">
        <f>'Maßnahmen TM - Typ1'!W337</f>
        <v>0</v>
      </c>
    </row>
    <row r="331" spans="2:16" x14ac:dyDescent="0.2">
      <c r="B331">
        <f>'Maßnahmen TM - Typ1'!$E$3</f>
        <v>0</v>
      </c>
      <c r="C331">
        <f>'Maßnahmen TM - Typ1'!$L$3</f>
        <v>0</v>
      </c>
      <c r="D331" t="str">
        <f>'Maßnahmen TM - Typ1'!G338</f>
        <v/>
      </c>
      <c r="E331">
        <f>'Maßnahmen TM - Typ1'!E338</f>
        <v>329</v>
      </c>
      <c r="F331">
        <f>'Maßnahmen TM - Typ1'!H338</f>
        <v>0</v>
      </c>
      <c r="G331" s="84">
        <f>'Maßnahmen TM - Typ1'!$E$4</f>
        <v>0</v>
      </c>
      <c r="H331" s="87">
        <f>'Maßnahmen TM - Typ1'!$H$4</f>
        <v>0</v>
      </c>
      <c r="I331" s="86">
        <f>'Maßnahmen TM - Typ1'!$I$4</f>
        <v>0</v>
      </c>
      <c r="J331" s="86">
        <f>'Maßnahmen TM - Typ1'!$J$4</f>
        <v>0</v>
      </c>
      <c r="K331">
        <f>'Maßnahmen TM - Typ1'!O338</f>
        <v>0</v>
      </c>
      <c r="L331" s="65">
        <f>'Maßnahmen TM - Typ1'!Q338</f>
        <v>0</v>
      </c>
      <c r="M331" s="65">
        <f>'Maßnahmen TM - Typ1'!R338</f>
        <v>0</v>
      </c>
      <c r="N331" s="65" t="str">
        <f>'Maßnahmen TM - Typ1'!U338</f>
        <v/>
      </c>
      <c r="O331" t="str">
        <f>'Maßnahmen TM - Typ1'!V338</f>
        <v/>
      </c>
      <c r="P331" s="65">
        <f>'Maßnahmen TM - Typ1'!W338</f>
        <v>0</v>
      </c>
    </row>
    <row r="332" spans="2:16" x14ac:dyDescent="0.2">
      <c r="B332">
        <f>'Maßnahmen TM - Typ1'!$E$3</f>
        <v>0</v>
      </c>
      <c r="C332">
        <f>'Maßnahmen TM - Typ1'!$L$3</f>
        <v>0</v>
      </c>
      <c r="D332" t="str">
        <f>'Maßnahmen TM - Typ1'!G339</f>
        <v/>
      </c>
      <c r="E332">
        <f>'Maßnahmen TM - Typ1'!E339</f>
        <v>330</v>
      </c>
      <c r="F332">
        <f>'Maßnahmen TM - Typ1'!H339</f>
        <v>0</v>
      </c>
      <c r="G332" s="84">
        <f>'Maßnahmen TM - Typ1'!$E$4</f>
        <v>0</v>
      </c>
      <c r="H332" s="87">
        <f>'Maßnahmen TM - Typ1'!$H$4</f>
        <v>0</v>
      </c>
      <c r="I332" s="86">
        <f>'Maßnahmen TM - Typ1'!$I$4</f>
        <v>0</v>
      </c>
      <c r="J332" s="86">
        <f>'Maßnahmen TM - Typ1'!$J$4</f>
        <v>0</v>
      </c>
      <c r="K332">
        <f>'Maßnahmen TM - Typ1'!O339</f>
        <v>0</v>
      </c>
      <c r="L332" s="65">
        <f>'Maßnahmen TM - Typ1'!Q339</f>
        <v>0</v>
      </c>
      <c r="M332" s="65">
        <f>'Maßnahmen TM - Typ1'!R339</f>
        <v>0</v>
      </c>
      <c r="N332" s="65" t="str">
        <f>'Maßnahmen TM - Typ1'!U339</f>
        <v/>
      </c>
      <c r="O332" t="str">
        <f>'Maßnahmen TM - Typ1'!V339</f>
        <v/>
      </c>
      <c r="P332" s="65">
        <f>'Maßnahmen TM - Typ1'!W339</f>
        <v>0</v>
      </c>
    </row>
    <row r="333" spans="2:16" x14ac:dyDescent="0.2">
      <c r="B333">
        <f>'Maßnahmen TM - Typ1'!$E$3</f>
        <v>0</v>
      </c>
      <c r="C333">
        <f>'Maßnahmen TM - Typ1'!$L$3</f>
        <v>0</v>
      </c>
      <c r="D333" t="str">
        <f>'Maßnahmen TM - Typ1'!G340</f>
        <v/>
      </c>
      <c r="E333">
        <f>'Maßnahmen TM - Typ1'!E340</f>
        <v>331</v>
      </c>
      <c r="F333">
        <f>'Maßnahmen TM - Typ1'!H340</f>
        <v>0</v>
      </c>
      <c r="G333" s="84">
        <f>'Maßnahmen TM - Typ1'!$E$4</f>
        <v>0</v>
      </c>
      <c r="H333" s="87">
        <f>'Maßnahmen TM - Typ1'!$H$4</f>
        <v>0</v>
      </c>
      <c r="I333" s="86">
        <f>'Maßnahmen TM - Typ1'!$I$4</f>
        <v>0</v>
      </c>
      <c r="J333" s="86">
        <f>'Maßnahmen TM - Typ1'!$J$4</f>
        <v>0</v>
      </c>
      <c r="K333">
        <f>'Maßnahmen TM - Typ1'!O340</f>
        <v>0</v>
      </c>
      <c r="L333" s="65">
        <f>'Maßnahmen TM - Typ1'!Q340</f>
        <v>0</v>
      </c>
      <c r="M333" s="65">
        <f>'Maßnahmen TM - Typ1'!R340</f>
        <v>0</v>
      </c>
      <c r="N333" s="65" t="str">
        <f>'Maßnahmen TM - Typ1'!U340</f>
        <v/>
      </c>
      <c r="O333" t="str">
        <f>'Maßnahmen TM - Typ1'!V340</f>
        <v/>
      </c>
      <c r="P333" s="65">
        <f>'Maßnahmen TM - Typ1'!W340</f>
        <v>0</v>
      </c>
    </row>
    <row r="334" spans="2:16" x14ac:dyDescent="0.2">
      <c r="B334">
        <f>'Maßnahmen TM - Typ1'!$E$3</f>
        <v>0</v>
      </c>
      <c r="C334">
        <f>'Maßnahmen TM - Typ1'!$L$3</f>
        <v>0</v>
      </c>
      <c r="D334" t="str">
        <f>'Maßnahmen TM - Typ1'!G341</f>
        <v/>
      </c>
      <c r="E334">
        <f>'Maßnahmen TM - Typ1'!E341</f>
        <v>332</v>
      </c>
      <c r="F334">
        <f>'Maßnahmen TM - Typ1'!H341</f>
        <v>0</v>
      </c>
      <c r="G334" s="84">
        <f>'Maßnahmen TM - Typ1'!$E$4</f>
        <v>0</v>
      </c>
      <c r="H334" s="87">
        <f>'Maßnahmen TM - Typ1'!$H$4</f>
        <v>0</v>
      </c>
      <c r="I334" s="86">
        <f>'Maßnahmen TM - Typ1'!$I$4</f>
        <v>0</v>
      </c>
      <c r="J334" s="86">
        <f>'Maßnahmen TM - Typ1'!$J$4</f>
        <v>0</v>
      </c>
      <c r="K334">
        <f>'Maßnahmen TM - Typ1'!O341</f>
        <v>0</v>
      </c>
      <c r="L334" s="65">
        <f>'Maßnahmen TM - Typ1'!Q341</f>
        <v>0</v>
      </c>
      <c r="M334" s="65">
        <f>'Maßnahmen TM - Typ1'!R341</f>
        <v>0</v>
      </c>
      <c r="N334" s="65" t="str">
        <f>'Maßnahmen TM - Typ1'!U341</f>
        <v/>
      </c>
      <c r="O334" t="str">
        <f>'Maßnahmen TM - Typ1'!V341</f>
        <v/>
      </c>
      <c r="P334" s="65">
        <f>'Maßnahmen TM - Typ1'!W341</f>
        <v>0</v>
      </c>
    </row>
    <row r="335" spans="2:16" x14ac:dyDescent="0.2">
      <c r="B335">
        <f>'Maßnahmen TM - Typ1'!$E$3</f>
        <v>0</v>
      </c>
      <c r="C335">
        <f>'Maßnahmen TM - Typ1'!$L$3</f>
        <v>0</v>
      </c>
      <c r="D335" t="str">
        <f>'Maßnahmen TM - Typ1'!G342</f>
        <v/>
      </c>
      <c r="E335">
        <f>'Maßnahmen TM - Typ1'!E342</f>
        <v>333</v>
      </c>
      <c r="F335">
        <f>'Maßnahmen TM - Typ1'!H342</f>
        <v>0</v>
      </c>
      <c r="G335" s="84">
        <f>'Maßnahmen TM - Typ1'!$E$4</f>
        <v>0</v>
      </c>
      <c r="H335" s="87">
        <f>'Maßnahmen TM - Typ1'!$H$4</f>
        <v>0</v>
      </c>
      <c r="I335" s="86">
        <f>'Maßnahmen TM - Typ1'!$I$4</f>
        <v>0</v>
      </c>
      <c r="J335" s="86">
        <f>'Maßnahmen TM - Typ1'!$J$4</f>
        <v>0</v>
      </c>
      <c r="K335">
        <f>'Maßnahmen TM - Typ1'!O342</f>
        <v>0</v>
      </c>
      <c r="L335" s="65">
        <f>'Maßnahmen TM - Typ1'!Q342</f>
        <v>0</v>
      </c>
      <c r="M335" s="65">
        <f>'Maßnahmen TM - Typ1'!R342</f>
        <v>0</v>
      </c>
      <c r="N335" s="65" t="str">
        <f>'Maßnahmen TM - Typ1'!U342</f>
        <v/>
      </c>
      <c r="O335" t="str">
        <f>'Maßnahmen TM - Typ1'!V342</f>
        <v/>
      </c>
      <c r="P335" s="65">
        <f>'Maßnahmen TM - Typ1'!W342</f>
        <v>0</v>
      </c>
    </row>
    <row r="336" spans="2:16" x14ac:dyDescent="0.2">
      <c r="B336">
        <f>'Maßnahmen TM - Typ1'!$E$3</f>
        <v>0</v>
      </c>
      <c r="C336">
        <f>'Maßnahmen TM - Typ1'!$L$3</f>
        <v>0</v>
      </c>
      <c r="D336" t="str">
        <f>'Maßnahmen TM - Typ1'!G343</f>
        <v/>
      </c>
      <c r="E336">
        <f>'Maßnahmen TM - Typ1'!E343</f>
        <v>334</v>
      </c>
      <c r="F336">
        <f>'Maßnahmen TM - Typ1'!H343</f>
        <v>0</v>
      </c>
      <c r="G336" s="84">
        <f>'Maßnahmen TM - Typ1'!$E$4</f>
        <v>0</v>
      </c>
      <c r="H336" s="87">
        <f>'Maßnahmen TM - Typ1'!$H$4</f>
        <v>0</v>
      </c>
      <c r="I336" s="86">
        <f>'Maßnahmen TM - Typ1'!$I$4</f>
        <v>0</v>
      </c>
      <c r="J336" s="86">
        <f>'Maßnahmen TM - Typ1'!$J$4</f>
        <v>0</v>
      </c>
      <c r="K336">
        <f>'Maßnahmen TM - Typ1'!O343</f>
        <v>0</v>
      </c>
      <c r="L336" s="65">
        <f>'Maßnahmen TM - Typ1'!Q343</f>
        <v>0</v>
      </c>
      <c r="M336" s="65">
        <f>'Maßnahmen TM - Typ1'!R343</f>
        <v>0</v>
      </c>
      <c r="N336" s="65" t="str">
        <f>'Maßnahmen TM - Typ1'!U343</f>
        <v/>
      </c>
      <c r="O336" t="str">
        <f>'Maßnahmen TM - Typ1'!V343</f>
        <v/>
      </c>
      <c r="P336" s="65">
        <f>'Maßnahmen TM - Typ1'!W343</f>
        <v>0</v>
      </c>
    </row>
    <row r="337" spans="2:16" x14ac:dyDescent="0.2">
      <c r="B337">
        <f>'Maßnahmen TM - Typ1'!$E$3</f>
        <v>0</v>
      </c>
      <c r="C337">
        <f>'Maßnahmen TM - Typ1'!$L$3</f>
        <v>0</v>
      </c>
      <c r="D337" t="str">
        <f>'Maßnahmen TM - Typ1'!G344</f>
        <v/>
      </c>
      <c r="E337">
        <f>'Maßnahmen TM - Typ1'!E344</f>
        <v>335</v>
      </c>
      <c r="F337">
        <f>'Maßnahmen TM - Typ1'!H344</f>
        <v>0</v>
      </c>
      <c r="G337" s="84">
        <f>'Maßnahmen TM - Typ1'!$E$4</f>
        <v>0</v>
      </c>
      <c r="H337" s="87">
        <f>'Maßnahmen TM - Typ1'!$H$4</f>
        <v>0</v>
      </c>
      <c r="I337" s="86">
        <f>'Maßnahmen TM - Typ1'!$I$4</f>
        <v>0</v>
      </c>
      <c r="J337" s="86">
        <f>'Maßnahmen TM - Typ1'!$J$4</f>
        <v>0</v>
      </c>
      <c r="K337">
        <f>'Maßnahmen TM - Typ1'!O344</f>
        <v>0</v>
      </c>
      <c r="L337" s="65">
        <f>'Maßnahmen TM - Typ1'!Q344</f>
        <v>0</v>
      </c>
      <c r="M337" s="65">
        <f>'Maßnahmen TM - Typ1'!R344</f>
        <v>0</v>
      </c>
      <c r="N337" s="65" t="str">
        <f>'Maßnahmen TM - Typ1'!U344</f>
        <v/>
      </c>
      <c r="O337" t="str">
        <f>'Maßnahmen TM - Typ1'!V344</f>
        <v/>
      </c>
      <c r="P337" s="65">
        <f>'Maßnahmen TM - Typ1'!W344</f>
        <v>0</v>
      </c>
    </row>
    <row r="338" spans="2:16" x14ac:dyDescent="0.2">
      <c r="B338">
        <f>'Maßnahmen TM - Typ1'!$E$3</f>
        <v>0</v>
      </c>
      <c r="C338">
        <f>'Maßnahmen TM - Typ1'!$L$3</f>
        <v>0</v>
      </c>
      <c r="D338" t="str">
        <f>'Maßnahmen TM - Typ1'!G345</f>
        <v/>
      </c>
      <c r="E338">
        <f>'Maßnahmen TM - Typ1'!E345</f>
        <v>336</v>
      </c>
      <c r="F338">
        <f>'Maßnahmen TM - Typ1'!H345</f>
        <v>0</v>
      </c>
      <c r="G338" s="84">
        <f>'Maßnahmen TM - Typ1'!$E$4</f>
        <v>0</v>
      </c>
      <c r="H338" s="87">
        <f>'Maßnahmen TM - Typ1'!$H$4</f>
        <v>0</v>
      </c>
      <c r="I338" s="86">
        <f>'Maßnahmen TM - Typ1'!$I$4</f>
        <v>0</v>
      </c>
      <c r="J338" s="86">
        <f>'Maßnahmen TM - Typ1'!$J$4</f>
        <v>0</v>
      </c>
      <c r="K338">
        <f>'Maßnahmen TM - Typ1'!O345</f>
        <v>0</v>
      </c>
      <c r="L338" s="65">
        <f>'Maßnahmen TM - Typ1'!Q345</f>
        <v>0</v>
      </c>
      <c r="M338" s="65">
        <f>'Maßnahmen TM - Typ1'!R345</f>
        <v>0</v>
      </c>
      <c r="N338" s="65" t="str">
        <f>'Maßnahmen TM - Typ1'!U345</f>
        <v/>
      </c>
      <c r="O338" t="str">
        <f>'Maßnahmen TM - Typ1'!V345</f>
        <v/>
      </c>
      <c r="P338" s="65">
        <f>'Maßnahmen TM - Typ1'!W345</f>
        <v>0</v>
      </c>
    </row>
    <row r="339" spans="2:16" x14ac:dyDescent="0.2">
      <c r="B339">
        <f>'Maßnahmen TM - Typ1'!$E$3</f>
        <v>0</v>
      </c>
      <c r="C339">
        <f>'Maßnahmen TM - Typ1'!$L$3</f>
        <v>0</v>
      </c>
      <c r="D339" t="str">
        <f>'Maßnahmen TM - Typ1'!G346</f>
        <v/>
      </c>
      <c r="E339">
        <f>'Maßnahmen TM - Typ1'!E346</f>
        <v>337</v>
      </c>
      <c r="F339">
        <f>'Maßnahmen TM - Typ1'!H346</f>
        <v>0</v>
      </c>
      <c r="G339" s="84">
        <f>'Maßnahmen TM - Typ1'!$E$4</f>
        <v>0</v>
      </c>
      <c r="H339" s="87">
        <f>'Maßnahmen TM - Typ1'!$H$4</f>
        <v>0</v>
      </c>
      <c r="I339" s="86">
        <f>'Maßnahmen TM - Typ1'!$I$4</f>
        <v>0</v>
      </c>
      <c r="J339" s="86">
        <f>'Maßnahmen TM - Typ1'!$J$4</f>
        <v>0</v>
      </c>
      <c r="K339">
        <f>'Maßnahmen TM - Typ1'!O346</f>
        <v>0</v>
      </c>
      <c r="L339" s="65">
        <f>'Maßnahmen TM - Typ1'!Q346</f>
        <v>0</v>
      </c>
      <c r="M339" s="65">
        <f>'Maßnahmen TM - Typ1'!R346</f>
        <v>0</v>
      </c>
      <c r="N339" s="65" t="str">
        <f>'Maßnahmen TM - Typ1'!U346</f>
        <v/>
      </c>
      <c r="O339" t="str">
        <f>'Maßnahmen TM - Typ1'!V346</f>
        <v/>
      </c>
      <c r="P339" s="65">
        <f>'Maßnahmen TM - Typ1'!W346</f>
        <v>0</v>
      </c>
    </row>
    <row r="340" spans="2:16" x14ac:dyDescent="0.2">
      <c r="B340">
        <f>'Maßnahmen TM - Typ1'!$E$3</f>
        <v>0</v>
      </c>
      <c r="C340">
        <f>'Maßnahmen TM - Typ1'!$L$3</f>
        <v>0</v>
      </c>
      <c r="D340" t="str">
        <f>'Maßnahmen TM - Typ1'!G347</f>
        <v/>
      </c>
      <c r="E340">
        <f>'Maßnahmen TM - Typ1'!E347</f>
        <v>338</v>
      </c>
      <c r="F340">
        <f>'Maßnahmen TM - Typ1'!H347</f>
        <v>0</v>
      </c>
      <c r="G340" s="84">
        <f>'Maßnahmen TM - Typ1'!$E$4</f>
        <v>0</v>
      </c>
      <c r="H340" s="87">
        <f>'Maßnahmen TM - Typ1'!$H$4</f>
        <v>0</v>
      </c>
      <c r="I340" s="86">
        <f>'Maßnahmen TM - Typ1'!$I$4</f>
        <v>0</v>
      </c>
      <c r="J340" s="86">
        <f>'Maßnahmen TM - Typ1'!$J$4</f>
        <v>0</v>
      </c>
      <c r="K340">
        <f>'Maßnahmen TM - Typ1'!O347</f>
        <v>0</v>
      </c>
      <c r="L340" s="65">
        <f>'Maßnahmen TM - Typ1'!Q347</f>
        <v>0</v>
      </c>
      <c r="M340" s="65">
        <f>'Maßnahmen TM - Typ1'!R347</f>
        <v>0</v>
      </c>
      <c r="N340" s="65" t="str">
        <f>'Maßnahmen TM - Typ1'!U347</f>
        <v/>
      </c>
      <c r="O340" t="str">
        <f>'Maßnahmen TM - Typ1'!V347</f>
        <v/>
      </c>
      <c r="P340" s="65">
        <f>'Maßnahmen TM - Typ1'!W347</f>
        <v>0</v>
      </c>
    </row>
    <row r="341" spans="2:16" x14ac:dyDescent="0.2">
      <c r="B341">
        <f>'Maßnahmen TM - Typ1'!$E$3</f>
        <v>0</v>
      </c>
      <c r="C341">
        <f>'Maßnahmen TM - Typ1'!$L$3</f>
        <v>0</v>
      </c>
      <c r="D341" t="str">
        <f>'Maßnahmen TM - Typ1'!G348</f>
        <v/>
      </c>
      <c r="E341">
        <f>'Maßnahmen TM - Typ1'!E348</f>
        <v>339</v>
      </c>
      <c r="F341">
        <f>'Maßnahmen TM - Typ1'!H348</f>
        <v>0</v>
      </c>
      <c r="G341" s="84">
        <f>'Maßnahmen TM - Typ1'!$E$4</f>
        <v>0</v>
      </c>
      <c r="H341" s="87">
        <f>'Maßnahmen TM - Typ1'!$H$4</f>
        <v>0</v>
      </c>
      <c r="I341" s="86">
        <f>'Maßnahmen TM - Typ1'!$I$4</f>
        <v>0</v>
      </c>
      <c r="J341" s="86">
        <f>'Maßnahmen TM - Typ1'!$J$4</f>
        <v>0</v>
      </c>
      <c r="K341">
        <f>'Maßnahmen TM - Typ1'!O348</f>
        <v>0</v>
      </c>
      <c r="L341" s="65">
        <f>'Maßnahmen TM - Typ1'!Q348</f>
        <v>0</v>
      </c>
      <c r="M341" s="65">
        <f>'Maßnahmen TM - Typ1'!R348</f>
        <v>0</v>
      </c>
      <c r="N341" s="65" t="str">
        <f>'Maßnahmen TM - Typ1'!U348</f>
        <v/>
      </c>
      <c r="O341" t="str">
        <f>'Maßnahmen TM - Typ1'!V348</f>
        <v/>
      </c>
      <c r="P341" s="65">
        <f>'Maßnahmen TM - Typ1'!W348</f>
        <v>0</v>
      </c>
    </row>
    <row r="342" spans="2:16" x14ac:dyDescent="0.2">
      <c r="B342">
        <f>'Maßnahmen TM - Typ1'!$E$3</f>
        <v>0</v>
      </c>
      <c r="C342">
        <f>'Maßnahmen TM - Typ1'!$L$3</f>
        <v>0</v>
      </c>
      <c r="D342" t="str">
        <f>'Maßnahmen TM - Typ1'!G349</f>
        <v/>
      </c>
      <c r="E342">
        <f>'Maßnahmen TM - Typ1'!E349</f>
        <v>340</v>
      </c>
      <c r="F342">
        <f>'Maßnahmen TM - Typ1'!H349</f>
        <v>0</v>
      </c>
      <c r="G342" s="84">
        <f>'Maßnahmen TM - Typ1'!$E$4</f>
        <v>0</v>
      </c>
      <c r="H342" s="87">
        <f>'Maßnahmen TM - Typ1'!$H$4</f>
        <v>0</v>
      </c>
      <c r="I342" s="86">
        <f>'Maßnahmen TM - Typ1'!$I$4</f>
        <v>0</v>
      </c>
      <c r="J342" s="86">
        <f>'Maßnahmen TM - Typ1'!$J$4</f>
        <v>0</v>
      </c>
      <c r="K342">
        <f>'Maßnahmen TM - Typ1'!O349</f>
        <v>0</v>
      </c>
      <c r="L342" s="65">
        <f>'Maßnahmen TM - Typ1'!Q349</f>
        <v>0</v>
      </c>
      <c r="M342" s="65">
        <f>'Maßnahmen TM - Typ1'!R349</f>
        <v>0</v>
      </c>
      <c r="N342" s="65" t="str">
        <f>'Maßnahmen TM - Typ1'!U349</f>
        <v/>
      </c>
      <c r="O342" t="str">
        <f>'Maßnahmen TM - Typ1'!V349</f>
        <v/>
      </c>
      <c r="P342" s="65">
        <f>'Maßnahmen TM - Typ1'!W349</f>
        <v>0</v>
      </c>
    </row>
    <row r="343" spans="2:16" x14ac:dyDescent="0.2">
      <c r="B343">
        <f>'Maßnahmen TM - Typ1'!$E$3</f>
        <v>0</v>
      </c>
      <c r="C343">
        <f>'Maßnahmen TM - Typ1'!$L$3</f>
        <v>0</v>
      </c>
      <c r="D343" t="str">
        <f>'Maßnahmen TM - Typ1'!G350</f>
        <v/>
      </c>
      <c r="E343">
        <f>'Maßnahmen TM - Typ1'!E350</f>
        <v>341</v>
      </c>
      <c r="F343">
        <f>'Maßnahmen TM - Typ1'!H350</f>
        <v>0</v>
      </c>
      <c r="G343" s="84">
        <f>'Maßnahmen TM - Typ1'!$E$4</f>
        <v>0</v>
      </c>
      <c r="H343" s="87">
        <f>'Maßnahmen TM - Typ1'!$H$4</f>
        <v>0</v>
      </c>
      <c r="I343" s="86">
        <f>'Maßnahmen TM - Typ1'!$I$4</f>
        <v>0</v>
      </c>
      <c r="J343" s="86">
        <f>'Maßnahmen TM - Typ1'!$J$4</f>
        <v>0</v>
      </c>
      <c r="K343">
        <f>'Maßnahmen TM - Typ1'!O350</f>
        <v>0</v>
      </c>
      <c r="L343" s="65">
        <f>'Maßnahmen TM - Typ1'!Q350</f>
        <v>0</v>
      </c>
      <c r="M343" s="65">
        <f>'Maßnahmen TM - Typ1'!R350</f>
        <v>0</v>
      </c>
      <c r="N343" s="65" t="str">
        <f>'Maßnahmen TM - Typ1'!U350</f>
        <v/>
      </c>
      <c r="O343" t="str">
        <f>'Maßnahmen TM - Typ1'!V350</f>
        <v/>
      </c>
      <c r="P343" s="65">
        <f>'Maßnahmen TM - Typ1'!W350</f>
        <v>0</v>
      </c>
    </row>
    <row r="344" spans="2:16" x14ac:dyDescent="0.2">
      <c r="B344">
        <f>'Maßnahmen TM - Typ1'!$E$3</f>
        <v>0</v>
      </c>
      <c r="C344">
        <f>'Maßnahmen TM - Typ1'!$L$3</f>
        <v>0</v>
      </c>
      <c r="D344" t="str">
        <f>'Maßnahmen TM - Typ1'!G351</f>
        <v/>
      </c>
      <c r="E344">
        <f>'Maßnahmen TM - Typ1'!E351</f>
        <v>342</v>
      </c>
      <c r="F344">
        <f>'Maßnahmen TM - Typ1'!H351</f>
        <v>0</v>
      </c>
      <c r="G344" s="84">
        <f>'Maßnahmen TM - Typ1'!$E$4</f>
        <v>0</v>
      </c>
      <c r="H344" s="87">
        <f>'Maßnahmen TM - Typ1'!$H$4</f>
        <v>0</v>
      </c>
      <c r="I344" s="86">
        <f>'Maßnahmen TM - Typ1'!$I$4</f>
        <v>0</v>
      </c>
      <c r="J344" s="86">
        <f>'Maßnahmen TM - Typ1'!$J$4</f>
        <v>0</v>
      </c>
      <c r="K344">
        <f>'Maßnahmen TM - Typ1'!O351</f>
        <v>0</v>
      </c>
      <c r="L344" s="65">
        <f>'Maßnahmen TM - Typ1'!Q351</f>
        <v>0</v>
      </c>
      <c r="M344" s="65">
        <f>'Maßnahmen TM - Typ1'!R351</f>
        <v>0</v>
      </c>
      <c r="N344" s="65" t="str">
        <f>'Maßnahmen TM - Typ1'!U351</f>
        <v/>
      </c>
      <c r="O344" t="str">
        <f>'Maßnahmen TM - Typ1'!V351</f>
        <v/>
      </c>
      <c r="P344" s="65">
        <f>'Maßnahmen TM - Typ1'!W351</f>
        <v>0</v>
      </c>
    </row>
    <row r="345" spans="2:16" x14ac:dyDescent="0.2">
      <c r="B345">
        <f>'Maßnahmen TM - Typ1'!$E$3</f>
        <v>0</v>
      </c>
      <c r="C345">
        <f>'Maßnahmen TM - Typ1'!$L$3</f>
        <v>0</v>
      </c>
      <c r="D345" t="str">
        <f>'Maßnahmen TM - Typ1'!G352</f>
        <v/>
      </c>
      <c r="E345">
        <f>'Maßnahmen TM - Typ1'!E352</f>
        <v>343</v>
      </c>
      <c r="F345">
        <f>'Maßnahmen TM - Typ1'!H352</f>
        <v>0</v>
      </c>
      <c r="G345" s="84">
        <f>'Maßnahmen TM - Typ1'!$E$4</f>
        <v>0</v>
      </c>
      <c r="H345" s="87">
        <f>'Maßnahmen TM - Typ1'!$H$4</f>
        <v>0</v>
      </c>
      <c r="I345" s="86">
        <f>'Maßnahmen TM - Typ1'!$I$4</f>
        <v>0</v>
      </c>
      <c r="J345" s="86">
        <f>'Maßnahmen TM - Typ1'!$J$4</f>
        <v>0</v>
      </c>
      <c r="K345">
        <f>'Maßnahmen TM - Typ1'!O352</f>
        <v>0</v>
      </c>
      <c r="L345" s="65">
        <f>'Maßnahmen TM - Typ1'!Q352</f>
        <v>0</v>
      </c>
      <c r="M345" s="65">
        <f>'Maßnahmen TM - Typ1'!R352</f>
        <v>0</v>
      </c>
      <c r="N345" s="65" t="str">
        <f>'Maßnahmen TM - Typ1'!U352</f>
        <v/>
      </c>
      <c r="O345" t="str">
        <f>'Maßnahmen TM - Typ1'!V352</f>
        <v/>
      </c>
      <c r="P345" s="65">
        <f>'Maßnahmen TM - Typ1'!W352</f>
        <v>0</v>
      </c>
    </row>
    <row r="346" spans="2:16" x14ac:dyDescent="0.2">
      <c r="B346">
        <f>'Maßnahmen TM - Typ1'!$E$3</f>
        <v>0</v>
      </c>
      <c r="C346">
        <f>'Maßnahmen TM - Typ1'!$L$3</f>
        <v>0</v>
      </c>
      <c r="D346" t="str">
        <f>'Maßnahmen TM - Typ1'!G353</f>
        <v/>
      </c>
      <c r="E346">
        <f>'Maßnahmen TM - Typ1'!E353</f>
        <v>344</v>
      </c>
      <c r="F346">
        <f>'Maßnahmen TM - Typ1'!H353</f>
        <v>0</v>
      </c>
      <c r="G346" s="84">
        <f>'Maßnahmen TM - Typ1'!$E$4</f>
        <v>0</v>
      </c>
      <c r="H346" s="87">
        <f>'Maßnahmen TM - Typ1'!$H$4</f>
        <v>0</v>
      </c>
      <c r="I346" s="86">
        <f>'Maßnahmen TM - Typ1'!$I$4</f>
        <v>0</v>
      </c>
      <c r="J346" s="86">
        <f>'Maßnahmen TM - Typ1'!$J$4</f>
        <v>0</v>
      </c>
      <c r="K346">
        <f>'Maßnahmen TM - Typ1'!O353</f>
        <v>0</v>
      </c>
      <c r="L346" s="65">
        <f>'Maßnahmen TM - Typ1'!Q353</f>
        <v>0</v>
      </c>
      <c r="M346" s="65">
        <f>'Maßnahmen TM - Typ1'!R353</f>
        <v>0</v>
      </c>
      <c r="N346" s="65" t="str">
        <f>'Maßnahmen TM - Typ1'!U353</f>
        <v/>
      </c>
      <c r="O346" t="str">
        <f>'Maßnahmen TM - Typ1'!V353</f>
        <v/>
      </c>
      <c r="P346" s="65">
        <f>'Maßnahmen TM - Typ1'!W353</f>
        <v>0</v>
      </c>
    </row>
    <row r="347" spans="2:16" x14ac:dyDescent="0.2">
      <c r="B347">
        <f>'Maßnahmen TM - Typ1'!$E$3</f>
        <v>0</v>
      </c>
      <c r="C347">
        <f>'Maßnahmen TM - Typ1'!$L$3</f>
        <v>0</v>
      </c>
      <c r="D347" t="str">
        <f>'Maßnahmen TM - Typ1'!G354</f>
        <v/>
      </c>
      <c r="E347">
        <f>'Maßnahmen TM - Typ1'!E354</f>
        <v>345</v>
      </c>
      <c r="F347">
        <f>'Maßnahmen TM - Typ1'!H354</f>
        <v>0</v>
      </c>
      <c r="G347" s="84">
        <f>'Maßnahmen TM - Typ1'!$E$4</f>
        <v>0</v>
      </c>
      <c r="H347" s="87">
        <f>'Maßnahmen TM - Typ1'!$H$4</f>
        <v>0</v>
      </c>
      <c r="I347" s="86">
        <f>'Maßnahmen TM - Typ1'!$I$4</f>
        <v>0</v>
      </c>
      <c r="J347" s="86">
        <f>'Maßnahmen TM - Typ1'!$J$4</f>
        <v>0</v>
      </c>
      <c r="K347">
        <f>'Maßnahmen TM - Typ1'!O354</f>
        <v>0</v>
      </c>
      <c r="L347" s="65">
        <f>'Maßnahmen TM - Typ1'!Q354</f>
        <v>0</v>
      </c>
      <c r="M347" s="65">
        <f>'Maßnahmen TM - Typ1'!R354</f>
        <v>0</v>
      </c>
      <c r="N347" s="65" t="str">
        <f>'Maßnahmen TM - Typ1'!U354</f>
        <v/>
      </c>
      <c r="O347" t="str">
        <f>'Maßnahmen TM - Typ1'!V354</f>
        <v/>
      </c>
      <c r="P347" s="65">
        <f>'Maßnahmen TM - Typ1'!W354</f>
        <v>0</v>
      </c>
    </row>
    <row r="348" spans="2:16" x14ac:dyDescent="0.2">
      <c r="B348">
        <f>'Maßnahmen TM - Typ1'!$E$3</f>
        <v>0</v>
      </c>
      <c r="C348">
        <f>'Maßnahmen TM - Typ1'!$L$3</f>
        <v>0</v>
      </c>
      <c r="D348" t="str">
        <f>'Maßnahmen TM - Typ1'!G355</f>
        <v/>
      </c>
      <c r="E348">
        <f>'Maßnahmen TM - Typ1'!E355</f>
        <v>346</v>
      </c>
      <c r="F348">
        <f>'Maßnahmen TM - Typ1'!H355</f>
        <v>0</v>
      </c>
      <c r="G348" s="84">
        <f>'Maßnahmen TM - Typ1'!$E$4</f>
        <v>0</v>
      </c>
      <c r="H348" s="87">
        <f>'Maßnahmen TM - Typ1'!$H$4</f>
        <v>0</v>
      </c>
      <c r="I348" s="86">
        <f>'Maßnahmen TM - Typ1'!$I$4</f>
        <v>0</v>
      </c>
      <c r="J348" s="86">
        <f>'Maßnahmen TM - Typ1'!$J$4</f>
        <v>0</v>
      </c>
      <c r="K348">
        <f>'Maßnahmen TM - Typ1'!O355</f>
        <v>0</v>
      </c>
      <c r="L348" s="65">
        <f>'Maßnahmen TM - Typ1'!Q355</f>
        <v>0</v>
      </c>
      <c r="M348" s="65">
        <f>'Maßnahmen TM - Typ1'!R355</f>
        <v>0</v>
      </c>
      <c r="N348" s="65" t="str">
        <f>'Maßnahmen TM - Typ1'!U355</f>
        <v/>
      </c>
      <c r="O348" t="str">
        <f>'Maßnahmen TM - Typ1'!V355</f>
        <v/>
      </c>
      <c r="P348" s="65">
        <f>'Maßnahmen TM - Typ1'!W355</f>
        <v>0</v>
      </c>
    </row>
    <row r="349" spans="2:16" x14ac:dyDescent="0.2">
      <c r="B349">
        <f>'Maßnahmen TM - Typ1'!$E$3</f>
        <v>0</v>
      </c>
      <c r="C349">
        <f>'Maßnahmen TM - Typ1'!$L$3</f>
        <v>0</v>
      </c>
      <c r="D349" t="str">
        <f>'Maßnahmen TM - Typ1'!G356</f>
        <v/>
      </c>
      <c r="E349">
        <f>'Maßnahmen TM - Typ1'!E356</f>
        <v>347</v>
      </c>
      <c r="F349">
        <f>'Maßnahmen TM - Typ1'!H356</f>
        <v>0</v>
      </c>
      <c r="G349" s="84">
        <f>'Maßnahmen TM - Typ1'!$E$4</f>
        <v>0</v>
      </c>
      <c r="H349" s="87">
        <f>'Maßnahmen TM - Typ1'!$H$4</f>
        <v>0</v>
      </c>
      <c r="I349" s="86">
        <f>'Maßnahmen TM - Typ1'!$I$4</f>
        <v>0</v>
      </c>
      <c r="J349" s="86">
        <f>'Maßnahmen TM - Typ1'!$J$4</f>
        <v>0</v>
      </c>
      <c r="K349">
        <f>'Maßnahmen TM - Typ1'!O356</f>
        <v>0</v>
      </c>
      <c r="L349" s="65">
        <f>'Maßnahmen TM - Typ1'!Q356</f>
        <v>0</v>
      </c>
      <c r="M349" s="65">
        <f>'Maßnahmen TM - Typ1'!R356</f>
        <v>0</v>
      </c>
      <c r="N349" s="65" t="str">
        <f>'Maßnahmen TM - Typ1'!U356</f>
        <v/>
      </c>
      <c r="O349" t="str">
        <f>'Maßnahmen TM - Typ1'!V356</f>
        <v/>
      </c>
      <c r="P349" s="65">
        <f>'Maßnahmen TM - Typ1'!W356</f>
        <v>0</v>
      </c>
    </row>
    <row r="350" spans="2:16" x14ac:dyDescent="0.2">
      <c r="B350">
        <f>'Maßnahmen TM - Typ1'!$E$3</f>
        <v>0</v>
      </c>
      <c r="C350">
        <f>'Maßnahmen TM - Typ1'!$L$3</f>
        <v>0</v>
      </c>
      <c r="D350" t="str">
        <f>'Maßnahmen TM - Typ1'!G357</f>
        <v/>
      </c>
      <c r="E350">
        <f>'Maßnahmen TM - Typ1'!E357</f>
        <v>348</v>
      </c>
      <c r="F350">
        <f>'Maßnahmen TM - Typ1'!H357</f>
        <v>0</v>
      </c>
      <c r="G350" s="84">
        <f>'Maßnahmen TM - Typ1'!$E$4</f>
        <v>0</v>
      </c>
      <c r="H350" s="87">
        <f>'Maßnahmen TM - Typ1'!$H$4</f>
        <v>0</v>
      </c>
      <c r="I350" s="86">
        <f>'Maßnahmen TM - Typ1'!$I$4</f>
        <v>0</v>
      </c>
      <c r="J350" s="86">
        <f>'Maßnahmen TM - Typ1'!$J$4</f>
        <v>0</v>
      </c>
      <c r="K350">
        <f>'Maßnahmen TM - Typ1'!O357</f>
        <v>0</v>
      </c>
      <c r="L350" s="65">
        <f>'Maßnahmen TM - Typ1'!Q357</f>
        <v>0</v>
      </c>
      <c r="M350" s="65">
        <f>'Maßnahmen TM - Typ1'!R357</f>
        <v>0</v>
      </c>
      <c r="N350" s="65" t="str">
        <f>'Maßnahmen TM - Typ1'!U357</f>
        <v/>
      </c>
      <c r="O350" t="str">
        <f>'Maßnahmen TM - Typ1'!V357</f>
        <v/>
      </c>
      <c r="P350" s="65">
        <f>'Maßnahmen TM - Typ1'!W357</f>
        <v>0</v>
      </c>
    </row>
    <row r="351" spans="2:16" x14ac:dyDescent="0.2">
      <c r="B351">
        <f>'Maßnahmen TM - Typ1'!$E$3</f>
        <v>0</v>
      </c>
      <c r="C351">
        <f>'Maßnahmen TM - Typ1'!$L$3</f>
        <v>0</v>
      </c>
      <c r="D351" t="str">
        <f>'Maßnahmen TM - Typ1'!G358</f>
        <v/>
      </c>
      <c r="E351">
        <f>'Maßnahmen TM - Typ1'!E358</f>
        <v>349</v>
      </c>
      <c r="F351">
        <f>'Maßnahmen TM - Typ1'!H358</f>
        <v>0</v>
      </c>
      <c r="G351" s="84">
        <f>'Maßnahmen TM - Typ1'!$E$4</f>
        <v>0</v>
      </c>
      <c r="H351" s="87">
        <f>'Maßnahmen TM - Typ1'!$H$4</f>
        <v>0</v>
      </c>
      <c r="I351" s="86">
        <f>'Maßnahmen TM - Typ1'!$I$4</f>
        <v>0</v>
      </c>
      <c r="J351" s="86">
        <f>'Maßnahmen TM - Typ1'!$J$4</f>
        <v>0</v>
      </c>
      <c r="K351">
        <f>'Maßnahmen TM - Typ1'!O358</f>
        <v>0</v>
      </c>
      <c r="L351" s="65">
        <f>'Maßnahmen TM - Typ1'!Q358</f>
        <v>0</v>
      </c>
      <c r="M351" s="65">
        <f>'Maßnahmen TM - Typ1'!R358</f>
        <v>0</v>
      </c>
      <c r="N351" s="65" t="str">
        <f>'Maßnahmen TM - Typ1'!U358</f>
        <v/>
      </c>
      <c r="O351" t="str">
        <f>'Maßnahmen TM - Typ1'!V358</f>
        <v/>
      </c>
      <c r="P351" s="65">
        <f>'Maßnahmen TM - Typ1'!W358</f>
        <v>0</v>
      </c>
    </row>
    <row r="352" spans="2:16" x14ac:dyDescent="0.2">
      <c r="B352">
        <f>'Maßnahmen TM - Typ1'!$E$3</f>
        <v>0</v>
      </c>
      <c r="C352">
        <f>'Maßnahmen TM - Typ1'!$L$3</f>
        <v>0</v>
      </c>
      <c r="D352" t="str">
        <f>'Maßnahmen TM - Typ1'!G359</f>
        <v/>
      </c>
      <c r="E352">
        <f>'Maßnahmen TM - Typ1'!E359</f>
        <v>350</v>
      </c>
      <c r="F352">
        <f>'Maßnahmen TM - Typ1'!H359</f>
        <v>0</v>
      </c>
      <c r="G352" s="84">
        <f>'Maßnahmen TM - Typ1'!$E$4</f>
        <v>0</v>
      </c>
      <c r="H352" s="87">
        <f>'Maßnahmen TM - Typ1'!$H$4</f>
        <v>0</v>
      </c>
      <c r="I352" s="86">
        <f>'Maßnahmen TM - Typ1'!$I$4</f>
        <v>0</v>
      </c>
      <c r="J352" s="86">
        <f>'Maßnahmen TM - Typ1'!$J$4</f>
        <v>0</v>
      </c>
      <c r="K352">
        <f>'Maßnahmen TM - Typ1'!O359</f>
        <v>0</v>
      </c>
      <c r="L352" s="65">
        <f>'Maßnahmen TM - Typ1'!Q359</f>
        <v>0</v>
      </c>
      <c r="M352" s="65">
        <f>'Maßnahmen TM - Typ1'!R359</f>
        <v>0</v>
      </c>
      <c r="N352" s="65" t="str">
        <f>'Maßnahmen TM - Typ1'!U359</f>
        <v/>
      </c>
      <c r="O352" t="str">
        <f>'Maßnahmen TM - Typ1'!V359</f>
        <v/>
      </c>
      <c r="P352" s="65">
        <f>'Maßnahmen TM - Typ1'!W359</f>
        <v>0</v>
      </c>
    </row>
    <row r="353" spans="2:16" x14ac:dyDescent="0.2">
      <c r="B353">
        <f>'Maßnahmen TM - Typ1'!$E$3</f>
        <v>0</v>
      </c>
      <c r="C353">
        <f>'Maßnahmen TM - Typ1'!$L$3</f>
        <v>0</v>
      </c>
      <c r="D353" t="str">
        <f>'Maßnahmen TM - Typ1'!G360</f>
        <v/>
      </c>
      <c r="E353">
        <f>'Maßnahmen TM - Typ1'!E360</f>
        <v>351</v>
      </c>
      <c r="F353">
        <f>'Maßnahmen TM - Typ1'!H360</f>
        <v>0</v>
      </c>
      <c r="G353" s="84">
        <f>'Maßnahmen TM - Typ1'!$E$4</f>
        <v>0</v>
      </c>
      <c r="H353" s="87">
        <f>'Maßnahmen TM - Typ1'!$H$4</f>
        <v>0</v>
      </c>
      <c r="I353" s="86">
        <f>'Maßnahmen TM - Typ1'!$I$4</f>
        <v>0</v>
      </c>
      <c r="J353" s="86">
        <f>'Maßnahmen TM - Typ1'!$J$4</f>
        <v>0</v>
      </c>
      <c r="K353">
        <f>'Maßnahmen TM - Typ1'!O360</f>
        <v>0</v>
      </c>
      <c r="L353" s="65">
        <f>'Maßnahmen TM - Typ1'!Q360</f>
        <v>0</v>
      </c>
      <c r="M353" s="65">
        <f>'Maßnahmen TM - Typ1'!R360</f>
        <v>0</v>
      </c>
      <c r="N353" s="65" t="str">
        <f>'Maßnahmen TM - Typ1'!U360</f>
        <v/>
      </c>
      <c r="O353" t="str">
        <f>'Maßnahmen TM - Typ1'!V360</f>
        <v/>
      </c>
      <c r="P353" s="65">
        <f>'Maßnahmen TM - Typ1'!W360</f>
        <v>0</v>
      </c>
    </row>
    <row r="354" spans="2:16" x14ac:dyDescent="0.2">
      <c r="B354">
        <f>'Maßnahmen TM - Typ1'!$E$3</f>
        <v>0</v>
      </c>
      <c r="C354">
        <f>'Maßnahmen TM - Typ1'!$L$3</f>
        <v>0</v>
      </c>
      <c r="D354" t="str">
        <f>'Maßnahmen TM - Typ1'!G361</f>
        <v/>
      </c>
      <c r="E354">
        <f>'Maßnahmen TM - Typ1'!E361</f>
        <v>352</v>
      </c>
      <c r="F354">
        <f>'Maßnahmen TM - Typ1'!H361</f>
        <v>0</v>
      </c>
      <c r="G354" s="84">
        <f>'Maßnahmen TM - Typ1'!$E$4</f>
        <v>0</v>
      </c>
      <c r="H354" s="87">
        <f>'Maßnahmen TM - Typ1'!$H$4</f>
        <v>0</v>
      </c>
      <c r="I354" s="86">
        <f>'Maßnahmen TM - Typ1'!$I$4</f>
        <v>0</v>
      </c>
      <c r="J354" s="86">
        <f>'Maßnahmen TM - Typ1'!$J$4</f>
        <v>0</v>
      </c>
      <c r="K354">
        <f>'Maßnahmen TM - Typ1'!O361</f>
        <v>0</v>
      </c>
      <c r="L354" s="65">
        <f>'Maßnahmen TM - Typ1'!Q361</f>
        <v>0</v>
      </c>
      <c r="M354" s="65">
        <f>'Maßnahmen TM - Typ1'!R361</f>
        <v>0</v>
      </c>
      <c r="N354" s="65" t="str">
        <f>'Maßnahmen TM - Typ1'!U361</f>
        <v/>
      </c>
      <c r="O354" t="str">
        <f>'Maßnahmen TM - Typ1'!V361</f>
        <v/>
      </c>
      <c r="P354" s="65">
        <f>'Maßnahmen TM - Typ1'!W361</f>
        <v>0</v>
      </c>
    </row>
    <row r="355" spans="2:16" x14ac:dyDescent="0.2">
      <c r="B355">
        <f>'Maßnahmen TM - Typ1'!$E$3</f>
        <v>0</v>
      </c>
      <c r="C355">
        <f>'Maßnahmen TM - Typ1'!$L$3</f>
        <v>0</v>
      </c>
      <c r="D355" t="str">
        <f>'Maßnahmen TM - Typ1'!G362</f>
        <v/>
      </c>
      <c r="E355">
        <f>'Maßnahmen TM - Typ1'!E362</f>
        <v>353</v>
      </c>
      <c r="F355">
        <f>'Maßnahmen TM - Typ1'!H362</f>
        <v>0</v>
      </c>
      <c r="G355" s="84">
        <f>'Maßnahmen TM - Typ1'!$E$4</f>
        <v>0</v>
      </c>
      <c r="H355" s="87">
        <f>'Maßnahmen TM - Typ1'!$H$4</f>
        <v>0</v>
      </c>
      <c r="I355" s="86">
        <f>'Maßnahmen TM - Typ1'!$I$4</f>
        <v>0</v>
      </c>
      <c r="J355" s="86">
        <f>'Maßnahmen TM - Typ1'!$J$4</f>
        <v>0</v>
      </c>
      <c r="K355">
        <f>'Maßnahmen TM - Typ1'!O362</f>
        <v>0</v>
      </c>
      <c r="L355" s="65">
        <f>'Maßnahmen TM - Typ1'!Q362</f>
        <v>0</v>
      </c>
      <c r="M355" s="65">
        <f>'Maßnahmen TM - Typ1'!R362</f>
        <v>0</v>
      </c>
      <c r="N355" s="65" t="str">
        <f>'Maßnahmen TM - Typ1'!U362</f>
        <v/>
      </c>
      <c r="O355" t="str">
        <f>'Maßnahmen TM - Typ1'!V362</f>
        <v/>
      </c>
      <c r="P355" s="65">
        <f>'Maßnahmen TM - Typ1'!W362</f>
        <v>0</v>
      </c>
    </row>
    <row r="356" spans="2:16" x14ac:dyDescent="0.2">
      <c r="B356">
        <f>'Maßnahmen TM - Typ1'!$E$3</f>
        <v>0</v>
      </c>
      <c r="C356">
        <f>'Maßnahmen TM - Typ1'!$L$3</f>
        <v>0</v>
      </c>
      <c r="D356" t="str">
        <f>'Maßnahmen TM - Typ1'!G363</f>
        <v/>
      </c>
      <c r="E356">
        <f>'Maßnahmen TM - Typ1'!E363</f>
        <v>354</v>
      </c>
      <c r="F356">
        <f>'Maßnahmen TM - Typ1'!H363</f>
        <v>0</v>
      </c>
      <c r="G356" s="84">
        <f>'Maßnahmen TM - Typ1'!$E$4</f>
        <v>0</v>
      </c>
      <c r="H356" s="87">
        <f>'Maßnahmen TM - Typ1'!$H$4</f>
        <v>0</v>
      </c>
      <c r="I356" s="86">
        <f>'Maßnahmen TM - Typ1'!$I$4</f>
        <v>0</v>
      </c>
      <c r="J356" s="86">
        <f>'Maßnahmen TM - Typ1'!$J$4</f>
        <v>0</v>
      </c>
      <c r="K356">
        <f>'Maßnahmen TM - Typ1'!O363</f>
        <v>0</v>
      </c>
      <c r="L356" s="65">
        <f>'Maßnahmen TM - Typ1'!Q363</f>
        <v>0</v>
      </c>
      <c r="M356" s="65">
        <f>'Maßnahmen TM - Typ1'!R363</f>
        <v>0</v>
      </c>
      <c r="N356" s="65" t="str">
        <f>'Maßnahmen TM - Typ1'!U363</f>
        <v/>
      </c>
      <c r="O356" t="str">
        <f>'Maßnahmen TM - Typ1'!V363</f>
        <v/>
      </c>
      <c r="P356" s="65">
        <f>'Maßnahmen TM - Typ1'!W363</f>
        <v>0</v>
      </c>
    </row>
    <row r="357" spans="2:16" x14ac:dyDescent="0.2">
      <c r="B357">
        <f>'Maßnahmen TM - Typ1'!$E$3</f>
        <v>0</v>
      </c>
      <c r="C357">
        <f>'Maßnahmen TM - Typ1'!$L$3</f>
        <v>0</v>
      </c>
      <c r="D357" t="str">
        <f>'Maßnahmen TM - Typ1'!G364</f>
        <v/>
      </c>
      <c r="E357">
        <f>'Maßnahmen TM - Typ1'!E364</f>
        <v>355</v>
      </c>
      <c r="F357">
        <f>'Maßnahmen TM - Typ1'!H364</f>
        <v>0</v>
      </c>
      <c r="G357" s="84">
        <f>'Maßnahmen TM - Typ1'!$E$4</f>
        <v>0</v>
      </c>
      <c r="H357" s="87">
        <f>'Maßnahmen TM - Typ1'!$H$4</f>
        <v>0</v>
      </c>
      <c r="I357" s="86">
        <f>'Maßnahmen TM - Typ1'!$I$4</f>
        <v>0</v>
      </c>
      <c r="J357" s="86">
        <f>'Maßnahmen TM - Typ1'!$J$4</f>
        <v>0</v>
      </c>
      <c r="K357">
        <f>'Maßnahmen TM - Typ1'!O364</f>
        <v>0</v>
      </c>
      <c r="L357" s="65">
        <f>'Maßnahmen TM - Typ1'!Q364</f>
        <v>0</v>
      </c>
      <c r="M357" s="65">
        <f>'Maßnahmen TM - Typ1'!R364</f>
        <v>0</v>
      </c>
      <c r="N357" s="65" t="str">
        <f>'Maßnahmen TM - Typ1'!U364</f>
        <v/>
      </c>
      <c r="O357" t="str">
        <f>'Maßnahmen TM - Typ1'!V364</f>
        <v/>
      </c>
      <c r="P357" s="65">
        <f>'Maßnahmen TM - Typ1'!W364</f>
        <v>0</v>
      </c>
    </row>
    <row r="358" spans="2:16" x14ac:dyDescent="0.2">
      <c r="B358">
        <f>'Maßnahmen TM - Typ1'!$E$3</f>
        <v>0</v>
      </c>
      <c r="C358">
        <f>'Maßnahmen TM - Typ1'!$L$3</f>
        <v>0</v>
      </c>
      <c r="D358" t="str">
        <f>'Maßnahmen TM - Typ1'!G365</f>
        <v/>
      </c>
      <c r="E358">
        <f>'Maßnahmen TM - Typ1'!E365</f>
        <v>356</v>
      </c>
      <c r="F358">
        <f>'Maßnahmen TM - Typ1'!H365</f>
        <v>0</v>
      </c>
      <c r="G358" s="84">
        <f>'Maßnahmen TM - Typ1'!$E$4</f>
        <v>0</v>
      </c>
      <c r="H358" s="87">
        <f>'Maßnahmen TM - Typ1'!$H$4</f>
        <v>0</v>
      </c>
      <c r="I358" s="86">
        <f>'Maßnahmen TM - Typ1'!$I$4</f>
        <v>0</v>
      </c>
      <c r="J358" s="86">
        <f>'Maßnahmen TM - Typ1'!$J$4</f>
        <v>0</v>
      </c>
      <c r="K358">
        <f>'Maßnahmen TM - Typ1'!O365</f>
        <v>0</v>
      </c>
      <c r="L358" s="65">
        <f>'Maßnahmen TM - Typ1'!Q365</f>
        <v>0</v>
      </c>
      <c r="M358" s="65">
        <f>'Maßnahmen TM - Typ1'!R365</f>
        <v>0</v>
      </c>
      <c r="N358" s="65" t="str">
        <f>'Maßnahmen TM - Typ1'!U365</f>
        <v/>
      </c>
      <c r="O358" t="str">
        <f>'Maßnahmen TM - Typ1'!V365</f>
        <v/>
      </c>
      <c r="P358" s="65">
        <f>'Maßnahmen TM - Typ1'!W365</f>
        <v>0</v>
      </c>
    </row>
    <row r="359" spans="2:16" x14ac:dyDescent="0.2">
      <c r="B359">
        <f>'Maßnahmen TM - Typ1'!$E$3</f>
        <v>0</v>
      </c>
      <c r="C359">
        <f>'Maßnahmen TM - Typ1'!$L$3</f>
        <v>0</v>
      </c>
      <c r="D359" t="str">
        <f>'Maßnahmen TM - Typ1'!G366</f>
        <v/>
      </c>
      <c r="E359">
        <f>'Maßnahmen TM - Typ1'!E366</f>
        <v>357</v>
      </c>
      <c r="F359">
        <f>'Maßnahmen TM - Typ1'!H366</f>
        <v>0</v>
      </c>
      <c r="G359" s="84">
        <f>'Maßnahmen TM - Typ1'!$E$4</f>
        <v>0</v>
      </c>
      <c r="H359" s="87">
        <f>'Maßnahmen TM - Typ1'!$H$4</f>
        <v>0</v>
      </c>
      <c r="I359" s="86">
        <f>'Maßnahmen TM - Typ1'!$I$4</f>
        <v>0</v>
      </c>
      <c r="J359" s="86">
        <f>'Maßnahmen TM - Typ1'!$J$4</f>
        <v>0</v>
      </c>
      <c r="K359">
        <f>'Maßnahmen TM - Typ1'!O366</f>
        <v>0</v>
      </c>
      <c r="L359" s="65">
        <f>'Maßnahmen TM - Typ1'!Q366</f>
        <v>0</v>
      </c>
      <c r="M359" s="65">
        <f>'Maßnahmen TM - Typ1'!R366</f>
        <v>0</v>
      </c>
      <c r="N359" s="65" t="str">
        <f>'Maßnahmen TM - Typ1'!U366</f>
        <v/>
      </c>
      <c r="O359" t="str">
        <f>'Maßnahmen TM - Typ1'!V366</f>
        <v/>
      </c>
      <c r="P359" s="65">
        <f>'Maßnahmen TM - Typ1'!W366</f>
        <v>0</v>
      </c>
    </row>
    <row r="360" spans="2:16" x14ac:dyDescent="0.2">
      <c r="B360">
        <f>'Maßnahmen TM - Typ1'!$E$3</f>
        <v>0</v>
      </c>
      <c r="C360">
        <f>'Maßnahmen TM - Typ1'!$L$3</f>
        <v>0</v>
      </c>
      <c r="D360" t="str">
        <f>'Maßnahmen TM - Typ1'!G367</f>
        <v/>
      </c>
      <c r="E360">
        <f>'Maßnahmen TM - Typ1'!E367</f>
        <v>358</v>
      </c>
      <c r="F360">
        <f>'Maßnahmen TM - Typ1'!H367</f>
        <v>0</v>
      </c>
      <c r="G360" s="84">
        <f>'Maßnahmen TM - Typ1'!$E$4</f>
        <v>0</v>
      </c>
      <c r="H360" s="87">
        <f>'Maßnahmen TM - Typ1'!$H$4</f>
        <v>0</v>
      </c>
      <c r="I360" s="86">
        <f>'Maßnahmen TM - Typ1'!$I$4</f>
        <v>0</v>
      </c>
      <c r="J360" s="86">
        <f>'Maßnahmen TM - Typ1'!$J$4</f>
        <v>0</v>
      </c>
      <c r="K360">
        <f>'Maßnahmen TM - Typ1'!O367</f>
        <v>0</v>
      </c>
      <c r="L360" s="65">
        <f>'Maßnahmen TM - Typ1'!Q367</f>
        <v>0</v>
      </c>
      <c r="M360" s="65">
        <f>'Maßnahmen TM - Typ1'!R367</f>
        <v>0</v>
      </c>
      <c r="N360" s="65" t="str">
        <f>'Maßnahmen TM - Typ1'!U367</f>
        <v/>
      </c>
      <c r="O360" t="str">
        <f>'Maßnahmen TM - Typ1'!V367</f>
        <v/>
      </c>
      <c r="P360" s="65">
        <f>'Maßnahmen TM - Typ1'!W367</f>
        <v>0</v>
      </c>
    </row>
    <row r="361" spans="2:16" x14ac:dyDescent="0.2">
      <c r="B361">
        <f>'Maßnahmen TM - Typ1'!$E$3</f>
        <v>0</v>
      </c>
      <c r="C361">
        <f>'Maßnahmen TM - Typ1'!$L$3</f>
        <v>0</v>
      </c>
      <c r="D361" t="str">
        <f>'Maßnahmen TM - Typ1'!G368</f>
        <v/>
      </c>
      <c r="E361">
        <f>'Maßnahmen TM - Typ1'!E368</f>
        <v>359</v>
      </c>
      <c r="F361">
        <f>'Maßnahmen TM - Typ1'!H368</f>
        <v>0</v>
      </c>
      <c r="G361" s="84">
        <f>'Maßnahmen TM - Typ1'!$E$4</f>
        <v>0</v>
      </c>
      <c r="H361" s="87">
        <f>'Maßnahmen TM - Typ1'!$H$4</f>
        <v>0</v>
      </c>
      <c r="I361" s="86">
        <f>'Maßnahmen TM - Typ1'!$I$4</f>
        <v>0</v>
      </c>
      <c r="J361" s="86">
        <f>'Maßnahmen TM - Typ1'!$J$4</f>
        <v>0</v>
      </c>
      <c r="K361">
        <f>'Maßnahmen TM - Typ1'!O368</f>
        <v>0</v>
      </c>
      <c r="L361" s="65">
        <f>'Maßnahmen TM - Typ1'!Q368</f>
        <v>0</v>
      </c>
      <c r="M361" s="65">
        <f>'Maßnahmen TM - Typ1'!R368</f>
        <v>0</v>
      </c>
      <c r="N361" s="65" t="str">
        <f>'Maßnahmen TM - Typ1'!U368</f>
        <v/>
      </c>
      <c r="O361" t="str">
        <f>'Maßnahmen TM - Typ1'!V368</f>
        <v/>
      </c>
      <c r="P361" s="65">
        <f>'Maßnahmen TM - Typ1'!W368</f>
        <v>0</v>
      </c>
    </row>
    <row r="362" spans="2:16" x14ac:dyDescent="0.2">
      <c r="B362">
        <f>'Maßnahmen TM - Typ1'!$E$3</f>
        <v>0</v>
      </c>
      <c r="C362">
        <f>'Maßnahmen TM - Typ1'!$L$3</f>
        <v>0</v>
      </c>
      <c r="D362" t="str">
        <f>'Maßnahmen TM - Typ1'!G369</f>
        <v/>
      </c>
      <c r="E362">
        <f>'Maßnahmen TM - Typ1'!E369</f>
        <v>360</v>
      </c>
      <c r="F362">
        <f>'Maßnahmen TM - Typ1'!H369</f>
        <v>0</v>
      </c>
      <c r="G362" s="84">
        <f>'Maßnahmen TM - Typ1'!$E$4</f>
        <v>0</v>
      </c>
      <c r="H362" s="87">
        <f>'Maßnahmen TM - Typ1'!$H$4</f>
        <v>0</v>
      </c>
      <c r="I362" s="86">
        <f>'Maßnahmen TM - Typ1'!$I$4</f>
        <v>0</v>
      </c>
      <c r="J362" s="86">
        <f>'Maßnahmen TM - Typ1'!$J$4</f>
        <v>0</v>
      </c>
      <c r="K362">
        <f>'Maßnahmen TM - Typ1'!O369</f>
        <v>0</v>
      </c>
      <c r="L362" s="65">
        <f>'Maßnahmen TM - Typ1'!Q369</f>
        <v>0</v>
      </c>
      <c r="M362" s="65">
        <f>'Maßnahmen TM - Typ1'!R369</f>
        <v>0</v>
      </c>
      <c r="N362" s="65" t="str">
        <f>'Maßnahmen TM - Typ1'!U369</f>
        <v/>
      </c>
      <c r="O362" t="str">
        <f>'Maßnahmen TM - Typ1'!V369</f>
        <v/>
      </c>
      <c r="P362" s="65">
        <f>'Maßnahmen TM - Typ1'!W369</f>
        <v>0</v>
      </c>
    </row>
    <row r="363" spans="2:16" x14ac:dyDescent="0.2">
      <c r="B363">
        <f>'Maßnahmen TM - Typ1'!$E$3</f>
        <v>0</v>
      </c>
      <c r="C363">
        <f>'Maßnahmen TM - Typ1'!$L$3</f>
        <v>0</v>
      </c>
      <c r="D363" t="str">
        <f>'Maßnahmen TM - Typ1'!G370</f>
        <v/>
      </c>
      <c r="E363">
        <f>'Maßnahmen TM - Typ1'!E370</f>
        <v>361</v>
      </c>
      <c r="F363">
        <f>'Maßnahmen TM - Typ1'!H370</f>
        <v>0</v>
      </c>
      <c r="G363" s="84">
        <f>'Maßnahmen TM - Typ1'!$E$4</f>
        <v>0</v>
      </c>
      <c r="H363" s="87">
        <f>'Maßnahmen TM - Typ1'!$H$4</f>
        <v>0</v>
      </c>
      <c r="I363" s="86">
        <f>'Maßnahmen TM - Typ1'!$I$4</f>
        <v>0</v>
      </c>
      <c r="J363" s="86">
        <f>'Maßnahmen TM - Typ1'!$J$4</f>
        <v>0</v>
      </c>
      <c r="K363">
        <f>'Maßnahmen TM - Typ1'!O370</f>
        <v>0</v>
      </c>
      <c r="L363" s="65">
        <f>'Maßnahmen TM - Typ1'!Q370</f>
        <v>0</v>
      </c>
      <c r="M363" s="65">
        <f>'Maßnahmen TM - Typ1'!R370</f>
        <v>0</v>
      </c>
      <c r="N363" s="65" t="str">
        <f>'Maßnahmen TM - Typ1'!U370</f>
        <v/>
      </c>
      <c r="O363" t="str">
        <f>'Maßnahmen TM - Typ1'!V370</f>
        <v/>
      </c>
      <c r="P363" s="65">
        <f>'Maßnahmen TM - Typ1'!W370</f>
        <v>0</v>
      </c>
    </row>
    <row r="364" spans="2:16" x14ac:dyDescent="0.2">
      <c r="B364">
        <f>'Maßnahmen TM - Typ1'!$E$3</f>
        <v>0</v>
      </c>
      <c r="C364">
        <f>'Maßnahmen TM - Typ1'!$L$3</f>
        <v>0</v>
      </c>
      <c r="D364" t="str">
        <f>'Maßnahmen TM - Typ1'!G371</f>
        <v/>
      </c>
      <c r="E364">
        <f>'Maßnahmen TM - Typ1'!E371</f>
        <v>362</v>
      </c>
      <c r="F364">
        <f>'Maßnahmen TM - Typ1'!H371</f>
        <v>0</v>
      </c>
      <c r="G364" s="84">
        <f>'Maßnahmen TM - Typ1'!$E$4</f>
        <v>0</v>
      </c>
      <c r="H364" s="87">
        <f>'Maßnahmen TM - Typ1'!$H$4</f>
        <v>0</v>
      </c>
      <c r="I364" s="86">
        <f>'Maßnahmen TM - Typ1'!$I$4</f>
        <v>0</v>
      </c>
      <c r="J364" s="86">
        <f>'Maßnahmen TM - Typ1'!$J$4</f>
        <v>0</v>
      </c>
      <c r="K364">
        <f>'Maßnahmen TM - Typ1'!O371</f>
        <v>0</v>
      </c>
      <c r="L364" s="65">
        <f>'Maßnahmen TM - Typ1'!Q371</f>
        <v>0</v>
      </c>
      <c r="M364" s="65">
        <f>'Maßnahmen TM - Typ1'!R371</f>
        <v>0</v>
      </c>
      <c r="N364" s="65" t="str">
        <f>'Maßnahmen TM - Typ1'!U371</f>
        <v/>
      </c>
      <c r="O364" t="str">
        <f>'Maßnahmen TM - Typ1'!V371</f>
        <v/>
      </c>
      <c r="P364" s="65">
        <f>'Maßnahmen TM - Typ1'!W371</f>
        <v>0</v>
      </c>
    </row>
    <row r="365" spans="2:16" x14ac:dyDescent="0.2">
      <c r="B365">
        <f>'Maßnahmen TM - Typ1'!$E$3</f>
        <v>0</v>
      </c>
      <c r="C365">
        <f>'Maßnahmen TM - Typ1'!$L$3</f>
        <v>0</v>
      </c>
      <c r="D365" t="str">
        <f>'Maßnahmen TM - Typ1'!G372</f>
        <v/>
      </c>
      <c r="E365">
        <f>'Maßnahmen TM - Typ1'!E372</f>
        <v>363</v>
      </c>
      <c r="F365">
        <f>'Maßnahmen TM - Typ1'!H372</f>
        <v>0</v>
      </c>
      <c r="G365" s="84">
        <f>'Maßnahmen TM - Typ1'!$E$4</f>
        <v>0</v>
      </c>
      <c r="H365" s="87">
        <f>'Maßnahmen TM - Typ1'!$H$4</f>
        <v>0</v>
      </c>
      <c r="I365" s="86">
        <f>'Maßnahmen TM - Typ1'!$I$4</f>
        <v>0</v>
      </c>
      <c r="J365" s="86">
        <f>'Maßnahmen TM - Typ1'!$J$4</f>
        <v>0</v>
      </c>
      <c r="K365">
        <f>'Maßnahmen TM - Typ1'!O372</f>
        <v>0</v>
      </c>
      <c r="L365" s="65">
        <f>'Maßnahmen TM - Typ1'!Q372</f>
        <v>0</v>
      </c>
      <c r="M365" s="65">
        <f>'Maßnahmen TM - Typ1'!R372</f>
        <v>0</v>
      </c>
      <c r="N365" s="65" t="str">
        <f>'Maßnahmen TM - Typ1'!U372</f>
        <v/>
      </c>
      <c r="O365" t="str">
        <f>'Maßnahmen TM - Typ1'!V372</f>
        <v/>
      </c>
      <c r="P365" s="65">
        <f>'Maßnahmen TM - Typ1'!W372</f>
        <v>0</v>
      </c>
    </row>
    <row r="366" spans="2:16" x14ac:dyDescent="0.2">
      <c r="B366">
        <f>'Maßnahmen TM - Typ1'!$E$3</f>
        <v>0</v>
      </c>
      <c r="C366">
        <f>'Maßnahmen TM - Typ1'!$L$3</f>
        <v>0</v>
      </c>
      <c r="D366" t="str">
        <f>'Maßnahmen TM - Typ1'!G373</f>
        <v/>
      </c>
      <c r="E366">
        <f>'Maßnahmen TM - Typ1'!E373</f>
        <v>364</v>
      </c>
      <c r="F366">
        <f>'Maßnahmen TM - Typ1'!H373</f>
        <v>0</v>
      </c>
      <c r="G366" s="84">
        <f>'Maßnahmen TM - Typ1'!$E$4</f>
        <v>0</v>
      </c>
      <c r="H366" s="87">
        <f>'Maßnahmen TM - Typ1'!$H$4</f>
        <v>0</v>
      </c>
      <c r="I366" s="86">
        <f>'Maßnahmen TM - Typ1'!$I$4</f>
        <v>0</v>
      </c>
      <c r="J366" s="86">
        <f>'Maßnahmen TM - Typ1'!$J$4</f>
        <v>0</v>
      </c>
      <c r="K366">
        <f>'Maßnahmen TM - Typ1'!O373</f>
        <v>0</v>
      </c>
      <c r="L366" s="65">
        <f>'Maßnahmen TM - Typ1'!Q373</f>
        <v>0</v>
      </c>
      <c r="M366" s="65">
        <f>'Maßnahmen TM - Typ1'!R373</f>
        <v>0</v>
      </c>
      <c r="N366" s="65" t="str">
        <f>'Maßnahmen TM - Typ1'!U373</f>
        <v/>
      </c>
      <c r="O366" t="str">
        <f>'Maßnahmen TM - Typ1'!V373</f>
        <v/>
      </c>
      <c r="P366" s="65">
        <f>'Maßnahmen TM - Typ1'!W373</f>
        <v>0</v>
      </c>
    </row>
    <row r="367" spans="2:16" x14ac:dyDescent="0.2">
      <c r="B367">
        <f>'Maßnahmen TM - Typ1'!$E$3</f>
        <v>0</v>
      </c>
      <c r="C367">
        <f>'Maßnahmen TM - Typ1'!$L$3</f>
        <v>0</v>
      </c>
      <c r="D367" t="str">
        <f>'Maßnahmen TM - Typ1'!G374</f>
        <v/>
      </c>
      <c r="E367">
        <f>'Maßnahmen TM - Typ1'!E374</f>
        <v>365</v>
      </c>
      <c r="F367">
        <f>'Maßnahmen TM - Typ1'!H374</f>
        <v>0</v>
      </c>
      <c r="G367" s="84">
        <f>'Maßnahmen TM - Typ1'!$E$4</f>
        <v>0</v>
      </c>
      <c r="H367" s="87">
        <f>'Maßnahmen TM - Typ1'!$H$4</f>
        <v>0</v>
      </c>
      <c r="I367" s="86">
        <f>'Maßnahmen TM - Typ1'!$I$4</f>
        <v>0</v>
      </c>
      <c r="J367" s="86">
        <f>'Maßnahmen TM - Typ1'!$J$4</f>
        <v>0</v>
      </c>
      <c r="K367">
        <f>'Maßnahmen TM - Typ1'!O374</f>
        <v>0</v>
      </c>
      <c r="L367" s="65">
        <f>'Maßnahmen TM - Typ1'!Q374</f>
        <v>0</v>
      </c>
      <c r="M367" s="65">
        <f>'Maßnahmen TM - Typ1'!R374</f>
        <v>0</v>
      </c>
      <c r="N367" s="65" t="str">
        <f>'Maßnahmen TM - Typ1'!U374</f>
        <v/>
      </c>
      <c r="O367" t="str">
        <f>'Maßnahmen TM - Typ1'!V374</f>
        <v/>
      </c>
      <c r="P367" s="65">
        <f>'Maßnahmen TM - Typ1'!W374</f>
        <v>0</v>
      </c>
    </row>
    <row r="368" spans="2:16" x14ac:dyDescent="0.2">
      <c r="B368">
        <f>'Maßnahmen TM - Typ1'!$E$3</f>
        <v>0</v>
      </c>
      <c r="C368">
        <f>'Maßnahmen TM - Typ1'!$L$3</f>
        <v>0</v>
      </c>
      <c r="D368" t="str">
        <f>'Maßnahmen TM - Typ1'!G375</f>
        <v/>
      </c>
      <c r="E368">
        <f>'Maßnahmen TM - Typ1'!E375</f>
        <v>366</v>
      </c>
      <c r="F368">
        <f>'Maßnahmen TM - Typ1'!H375</f>
        <v>0</v>
      </c>
      <c r="G368" s="84">
        <f>'Maßnahmen TM - Typ1'!$E$4</f>
        <v>0</v>
      </c>
      <c r="H368" s="87">
        <f>'Maßnahmen TM - Typ1'!$H$4</f>
        <v>0</v>
      </c>
      <c r="I368" s="86">
        <f>'Maßnahmen TM - Typ1'!$I$4</f>
        <v>0</v>
      </c>
      <c r="J368" s="86">
        <f>'Maßnahmen TM - Typ1'!$J$4</f>
        <v>0</v>
      </c>
      <c r="K368">
        <f>'Maßnahmen TM - Typ1'!O375</f>
        <v>0</v>
      </c>
      <c r="L368" s="65">
        <f>'Maßnahmen TM - Typ1'!Q375</f>
        <v>0</v>
      </c>
      <c r="M368" s="65">
        <f>'Maßnahmen TM - Typ1'!R375</f>
        <v>0</v>
      </c>
      <c r="N368" s="65" t="str">
        <f>'Maßnahmen TM - Typ1'!U375</f>
        <v/>
      </c>
      <c r="O368" t="str">
        <f>'Maßnahmen TM - Typ1'!V375</f>
        <v/>
      </c>
      <c r="P368" s="65">
        <f>'Maßnahmen TM - Typ1'!W375</f>
        <v>0</v>
      </c>
    </row>
    <row r="369" spans="2:16" x14ac:dyDescent="0.2">
      <c r="B369">
        <f>'Maßnahmen TM - Typ1'!$E$3</f>
        <v>0</v>
      </c>
      <c r="C369">
        <f>'Maßnahmen TM - Typ1'!$L$3</f>
        <v>0</v>
      </c>
      <c r="D369" t="str">
        <f>'Maßnahmen TM - Typ1'!G376</f>
        <v/>
      </c>
      <c r="E369">
        <f>'Maßnahmen TM - Typ1'!E376</f>
        <v>367</v>
      </c>
      <c r="F369">
        <f>'Maßnahmen TM - Typ1'!H376</f>
        <v>0</v>
      </c>
      <c r="G369" s="84">
        <f>'Maßnahmen TM - Typ1'!$E$4</f>
        <v>0</v>
      </c>
      <c r="H369" s="87">
        <f>'Maßnahmen TM - Typ1'!$H$4</f>
        <v>0</v>
      </c>
      <c r="I369" s="86">
        <f>'Maßnahmen TM - Typ1'!$I$4</f>
        <v>0</v>
      </c>
      <c r="J369" s="86">
        <f>'Maßnahmen TM - Typ1'!$J$4</f>
        <v>0</v>
      </c>
      <c r="K369">
        <f>'Maßnahmen TM - Typ1'!O376</f>
        <v>0</v>
      </c>
      <c r="L369" s="65">
        <f>'Maßnahmen TM - Typ1'!Q376</f>
        <v>0</v>
      </c>
      <c r="M369" s="65">
        <f>'Maßnahmen TM - Typ1'!R376</f>
        <v>0</v>
      </c>
      <c r="N369" s="65" t="str">
        <f>'Maßnahmen TM - Typ1'!U376</f>
        <v/>
      </c>
      <c r="O369" t="str">
        <f>'Maßnahmen TM - Typ1'!V376</f>
        <v/>
      </c>
      <c r="P369" s="65">
        <f>'Maßnahmen TM - Typ1'!W376</f>
        <v>0</v>
      </c>
    </row>
    <row r="370" spans="2:16" x14ac:dyDescent="0.2">
      <c r="B370">
        <f>'Maßnahmen TM - Typ1'!$E$3</f>
        <v>0</v>
      </c>
      <c r="C370">
        <f>'Maßnahmen TM - Typ1'!$L$3</f>
        <v>0</v>
      </c>
      <c r="D370" t="str">
        <f>'Maßnahmen TM - Typ1'!G377</f>
        <v/>
      </c>
      <c r="E370">
        <f>'Maßnahmen TM - Typ1'!E377</f>
        <v>368</v>
      </c>
      <c r="F370">
        <f>'Maßnahmen TM - Typ1'!H377</f>
        <v>0</v>
      </c>
      <c r="G370" s="84">
        <f>'Maßnahmen TM - Typ1'!$E$4</f>
        <v>0</v>
      </c>
      <c r="H370" s="87">
        <f>'Maßnahmen TM - Typ1'!$H$4</f>
        <v>0</v>
      </c>
      <c r="I370" s="86">
        <f>'Maßnahmen TM - Typ1'!$I$4</f>
        <v>0</v>
      </c>
      <c r="J370" s="86">
        <f>'Maßnahmen TM - Typ1'!$J$4</f>
        <v>0</v>
      </c>
      <c r="K370">
        <f>'Maßnahmen TM - Typ1'!O377</f>
        <v>0</v>
      </c>
      <c r="L370" s="65">
        <f>'Maßnahmen TM - Typ1'!Q377</f>
        <v>0</v>
      </c>
      <c r="M370" s="65">
        <f>'Maßnahmen TM - Typ1'!R377</f>
        <v>0</v>
      </c>
      <c r="N370" s="65" t="str">
        <f>'Maßnahmen TM - Typ1'!U377</f>
        <v/>
      </c>
      <c r="O370" t="str">
        <f>'Maßnahmen TM - Typ1'!V377</f>
        <v/>
      </c>
      <c r="P370" s="65">
        <f>'Maßnahmen TM - Typ1'!W377</f>
        <v>0</v>
      </c>
    </row>
    <row r="371" spans="2:16" x14ac:dyDescent="0.2">
      <c r="B371">
        <f>'Maßnahmen TM - Typ1'!$E$3</f>
        <v>0</v>
      </c>
      <c r="C371">
        <f>'Maßnahmen TM - Typ1'!$L$3</f>
        <v>0</v>
      </c>
      <c r="D371" t="str">
        <f>'Maßnahmen TM - Typ1'!G378</f>
        <v/>
      </c>
      <c r="E371">
        <f>'Maßnahmen TM - Typ1'!E378</f>
        <v>369</v>
      </c>
      <c r="F371">
        <f>'Maßnahmen TM - Typ1'!H378</f>
        <v>0</v>
      </c>
      <c r="G371" s="84">
        <f>'Maßnahmen TM - Typ1'!$E$4</f>
        <v>0</v>
      </c>
      <c r="H371" s="87">
        <f>'Maßnahmen TM - Typ1'!$H$4</f>
        <v>0</v>
      </c>
      <c r="I371" s="86">
        <f>'Maßnahmen TM - Typ1'!$I$4</f>
        <v>0</v>
      </c>
      <c r="J371" s="86">
        <f>'Maßnahmen TM - Typ1'!$J$4</f>
        <v>0</v>
      </c>
      <c r="K371">
        <f>'Maßnahmen TM - Typ1'!O378</f>
        <v>0</v>
      </c>
      <c r="L371" s="65">
        <f>'Maßnahmen TM - Typ1'!Q378</f>
        <v>0</v>
      </c>
      <c r="M371" s="65">
        <f>'Maßnahmen TM - Typ1'!R378</f>
        <v>0</v>
      </c>
      <c r="N371" s="65" t="str">
        <f>'Maßnahmen TM - Typ1'!U378</f>
        <v/>
      </c>
      <c r="O371" t="str">
        <f>'Maßnahmen TM - Typ1'!V378</f>
        <v/>
      </c>
      <c r="P371" s="65">
        <f>'Maßnahmen TM - Typ1'!W378</f>
        <v>0</v>
      </c>
    </row>
    <row r="372" spans="2:16" x14ac:dyDescent="0.2">
      <c r="B372">
        <f>'Maßnahmen TM - Typ1'!$E$3</f>
        <v>0</v>
      </c>
      <c r="C372">
        <f>'Maßnahmen TM - Typ1'!$L$3</f>
        <v>0</v>
      </c>
      <c r="D372" t="str">
        <f>'Maßnahmen TM - Typ1'!G379</f>
        <v/>
      </c>
      <c r="E372">
        <f>'Maßnahmen TM - Typ1'!E379</f>
        <v>370</v>
      </c>
      <c r="F372">
        <f>'Maßnahmen TM - Typ1'!H379</f>
        <v>0</v>
      </c>
      <c r="G372" s="84">
        <f>'Maßnahmen TM - Typ1'!$E$4</f>
        <v>0</v>
      </c>
      <c r="H372" s="87">
        <f>'Maßnahmen TM - Typ1'!$H$4</f>
        <v>0</v>
      </c>
      <c r="I372" s="86">
        <f>'Maßnahmen TM - Typ1'!$I$4</f>
        <v>0</v>
      </c>
      <c r="J372" s="86">
        <f>'Maßnahmen TM - Typ1'!$J$4</f>
        <v>0</v>
      </c>
      <c r="K372">
        <f>'Maßnahmen TM - Typ1'!O379</f>
        <v>0</v>
      </c>
      <c r="L372" s="65">
        <f>'Maßnahmen TM - Typ1'!Q379</f>
        <v>0</v>
      </c>
      <c r="M372" s="65">
        <f>'Maßnahmen TM - Typ1'!R379</f>
        <v>0</v>
      </c>
      <c r="N372" s="65" t="str">
        <f>'Maßnahmen TM - Typ1'!U379</f>
        <v/>
      </c>
      <c r="O372" t="str">
        <f>'Maßnahmen TM - Typ1'!V379</f>
        <v/>
      </c>
      <c r="P372" s="65">
        <f>'Maßnahmen TM - Typ1'!W379</f>
        <v>0</v>
      </c>
    </row>
    <row r="373" spans="2:16" x14ac:dyDescent="0.2">
      <c r="B373">
        <f>'Maßnahmen TM - Typ1'!$E$3</f>
        <v>0</v>
      </c>
      <c r="C373">
        <f>'Maßnahmen TM - Typ1'!$L$3</f>
        <v>0</v>
      </c>
      <c r="D373" t="str">
        <f>'Maßnahmen TM - Typ1'!G380</f>
        <v/>
      </c>
      <c r="E373">
        <f>'Maßnahmen TM - Typ1'!E380</f>
        <v>371</v>
      </c>
      <c r="F373">
        <f>'Maßnahmen TM - Typ1'!H380</f>
        <v>0</v>
      </c>
      <c r="G373" s="84">
        <f>'Maßnahmen TM - Typ1'!$E$4</f>
        <v>0</v>
      </c>
      <c r="H373" s="87">
        <f>'Maßnahmen TM - Typ1'!$H$4</f>
        <v>0</v>
      </c>
      <c r="I373" s="86">
        <f>'Maßnahmen TM - Typ1'!$I$4</f>
        <v>0</v>
      </c>
      <c r="J373" s="86">
        <f>'Maßnahmen TM - Typ1'!$J$4</f>
        <v>0</v>
      </c>
      <c r="K373">
        <f>'Maßnahmen TM - Typ1'!O380</f>
        <v>0</v>
      </c>
      <c r="L373" s="65">
        <f>'Maßnahmen TM - Typ1'!Q380</f>
        <v>0</v>
      </c>
      <c r="M373" s="65">
        <f>'Maßnahmen TM - Typ1'!R380</f>
        <v>0</v>
      </c>
      <c r="N373" s="65" t="str">
        <f>'Maßnahmen TM - Typ1'!U380</f>
        <v/>
      </c>
      <c r="O373" t="str">
        <f>'Maßnahmen TM - Typ1'!V380</f>
        <v/>
      </c>
      <c r="P373" s="65">
        <f>'Maßnahmen TM - Typ1'!W380</f>
        <v>0</v>
      </c>
    </row>
    <row r="374" spans="2:16" x14ac:dyDescent="0.2">
      <c r="B374">
        <f>'Maßnahmen TM - Typ1'!$E$3</f>
        <v>0</v>
      </c>
      <c r="C374">
        <f>'Maßnahmen TM - Typ1'!$L$3</f>
        <v>0</v>
      </c>
      <c r="D374" t="str">
        <f>'Maßnahmen TM - Typ1'!G381</f>
        <v/>
      </c>
      <c r="E374">
        <f>'Maßnahmen TM - Typ1'!E381</f>
        <v>372</v>
      </c>
      <c r="F374">
        <f>'Maßnahmen TM - Typ1'!H381</f>
        <v>0</v>
      </c>
      <c r="G374" s="84">
        <f>'Maßnahmen TM - Typ1'!$E$4</f>
        <v>0</v>
      </c>
      <c r="H374" s="87">
        <f>'Maßnahmen TM - Typ1'!$H$4</f>
        <v>0</v>
      </c>
      <c r="I374" s="86">
        <f>'Maßnahmen TM - Typ1'!$I$4</f>
        <v>0</v>
      </c>
      <c r="J374" s="86">
        <f>'Maßnahmen TM - Typ1'!$J$4</f>
        <v>0</v>
      </c>
      <c r="K374">
        <f>'Maßnahmen TM - Typ1'!O381</f>
        <v>0</v>
      </c>
      <c r="L374" s="65">
        <f>'Maßnahmen TM - Typ1'!Q381</f>
        <v>0</v>
      </c>
      <c r="M374" s="65">
        <f>'Maßnahmen TM - Typ1'!R381</f>
        <v>0</v>
      </c>
      <c r="N374" s="65" t="str">
        <f>'Maßnahmen TM - Typ1'!U381</f>
        <v/>
      </c>
      <c r="O374" t="str">
        <f>'Maßnahmen TM - Typ1'!V381</f>
        <v/>
      </c>
      <c r="P374" s="65">
        <f>'Maßnahmen TM - Typ1'!W381</f>
        <v>0</v>
      </c>
    </row>
    <row r="375" spans="2:16" x14ac:dyDescent="0.2">
      <c r="B375">
        <f>'Maßnahmen TM - Typ1'!$E$3</f>
        <v>0</v>
      </c>
      <c r="C375">
        <f>'Maßnahmen TM - Typ1'!$L$3</f>
        <v>0</v>
      </c>
      <c r="D375" t="str">
        <f>'Maßnahmen TM - Typ1'!G382</f>
        <v/>
      </c>
      <c r="E375">
        <f>'Maßnahmen TM - Typ1'!E382</f>
        <v>373</v>
      </c>
      <c r="F375">
        <f>'Maßnahmen TM - Typ1'!H382</f>
        <v>0</v>
      </c>
      <c r="G375" s="84">
        <f>'Maßnahmen TM - Typ1'!$E$4</f>
        <v>0</v>
      </c>
      <c r="H375" s="87">
        <f>'Maßnahmen TM - Typ1'!$H$4</f>
        <v>0</v>
      </c>
      <c r="I375" s="86">
        <f>'Maßnahmen TM - Typ1'!$I$4</f>
        <v>0</v>
      </c>
      <c r="J375" s="86">
        <f>'Maßnahmen TM - Typ1'!$J$4</f>
        <v>0</v>
      </c>
      <c r="K375">
        <f>'Maßnahmen TM - Typ1'!O382</f>
        <v>0</v>
      </c>
      <c r="L375" s="65">
        <f>'Maßnahmen TM - Typ1'!Q382</f>
        <v>0</v>
      </c>
      <c r="M375" s="65">
        <f>'Maßnahmen TM - Typ1'!R382</f>
        <v>0</v>
      </c>
      <c r="N375" s="65" t="str">
        <f>'Maßnahmen TM - Typ1'!U382</f>
        <v/>
      </c>
      <c r="O375" t="str">
        <f>'Maßnahmen TM - Typ1'!V382</f>
        <v/>
      </c>
      <c r="P375" s="65">
        <f>'Maßnahmen TM - Typ1'!W382</f>
        <v>0</v>
      </c>
    </row>
    <row r="376" spans="2:16" x14ac:dyDescent="0.2">
      <c r="B376">
        <f>'Maßnahmen TM - Typ1'!$E$3</f>
        <v>0</v>
      </c>
      <c r="C376">
        <f>'Maßnahmen TM - Typ1'!$L$3</f>
        <v>0</v>
      </c>
      <c r="D376" t="str">
        <f>'Maßnahmen TM - Typ1'!G383</f>
        <v/>
      </c>
      <c r="E376">
        <f>'Maßnahmen TM - Typ1'!E383</f>
        <v>374</v>
      </c>
      <c r="F376">
        <f>'Maßnahmen TM - Typ1'!H383</f>
        <v>0</v>
      </c>
      <c r="G376" s="84">
        <f>'Maßnahmen TM - Typ1'!$E$4</f>
        <v>0</v>
      </c>
      <c r="H376" s="87">
        <f>'Maßnahmen TM - Typ1'!$H$4</f>
        <v>0</v>
      </c>
      <c r="I376" s="86">
        <f>'Maßnahmen TM - Typ1'!$I$4</f>
        <v>0</v>
      </c>
      <c r="J376" s="86">
        <f>'Maßnahmen TM - Typ1'!$J$4</f>
        <v>0</v>
      </c>
      <c r="K376">
        <f>'Maßnahmen TM - Typ1'!O383</f>
        <v>0</v>
      </c>
      <c r="L376" s="65">
        <f>'Maßnahmen TM - Typ1'!Q383</f>
        <v>0</v>
      </c>
      <c r="M376" s="65">
        <f>'Maßnahmen TM - Typ1'!R383</f>
        <v>0</v>
      </c>
      <c r="N376" s="65" t="str">
        <f>'Maßnahmen TM - Typ1'!U383</f>
        <v/>
      </c>
      <c r="O376" t="str">
        <f>'Maßnahmen TM - Typ1'!V383</f>
        <v/>
      </c>
      <c r="P376" s="65">
        <f>'Maßnahmen TM - Typ1'!W383</f>
        <v>0</v>
      </c>
    </row>
    <row r="377" spans="2:16" x14ac:dyDescent="0.2">
      <c r="B377">
        <f>'Maßnahmen TM - Typ1'!$E$3</f>
        <v>0</v>
      </c>
      <c r="C377">
        <f>'Maßnahmen TM - Typ1'!$L$3</f>
        <v>0</v>
      </c>
      <c r="D377" t="str">
        <f>'Maßnahmen TM - Typ1'!G384</f>
        <v/>
      </c>
      <c r="E377">
        <f>'Maßnahmen TM - Typ1'!E384</f>
        <v>375</v>
      </c>
      <c r="F377">
        <f>'Maßnahmen TM - Typ1'!H384</f>
        <v>0</v>
      </c>
      <c r="G377" s="84">
        <f>'Maßnahmen TM - Typ1'!$E$4</f>
        <v>0</v>
      </c>
      <c r="H377" s="87">
        <f>'Maßnahmen TM - Typ1'!$H$4</f>
        <v>0</v>
      </c>
      <c r="I377" s="86">
        <f>'Maßnahmen TM - Typ1'!$I$4</f>
        <v>0</v>
      </c>
      <c r="J377" s="86">
        <f>'Maßnahmen TM - Typ1'!$J$4</f>
        <v>0</v>
      </c>
      <c r="K377">
        <f>'Maßnahmen TM - Typ1'!O384</f>
        <v>0</v>
      </c>
      <c r="L377" s="65">
        <f>'Maßnahmen TM - Typ1'!Q384</f>
        <v>0</v>
      </c>
      <c r="M377" s="65">
        <f>'Maßnahmen TM - Typ1'!R384</f>
        <v>0</v>
      </c>
      <c r="N377" s="65" t="str">
        <f>'Maßnahmen TM - Typ1'!U384</f>
        <v/>
      </c>
      <c r="O377" t="str">
        <f>'Maßnahmen TM - Typ1'!V384</f>
        <v/>
      </c>
      <c r="P377" s="65">
        <f>'Maßnahmen TM - Typ1'!W384</f>
        <v>0</v>
      </c>
    </row>
    <row r="378" spans="2:16" x14ac:dyDescent="0.2">
      <c r="B378">
        <f>'Maßnahmen TM - Typ1'!$E$3</f>
        <v>0</v>
      </c>
      <c r="C378">
        <f>'Maßnahmen TM - Typ1'!$L$3</f>
        <v>0</v>
      </c>
      <c r="D378" t="str">
        <f>'Maßnahmen TM - Typ1'!G385</f>
        <v/>
      </c>
      <c r="E378">
        <f>'Maßnahmen TM - Typ1'!E385</f>
        <v>376</v>
      </c>
      <c r="F378">
        <f>'Maßnahmen TM - Typ1'!H385</f>
        <v>0</v>
      </c>
      <c r="G378" s="84">
        <f>'Maßnahmen TM - Typ1'!$E$4</f>
        <v>0</v>
      </c>
      <c r="H378" s="87">
        <f>'Maßnahmen TM - Typ1'!$H$4</f>
        <v>0</v>
      </c>
      <c r="I378" s="86">
        <f>'Maßnahmen TM - Typ1'!$I$4</f>
        <v>0</v>
      </c>
      <c r="J378" s="86">
        <f>'Maßnahmen TM - Typ1'!$J$4</f>
        <v>0</v>
      </c>
      <c r="K378">
        <f>'Maßnahmen TM - Typ1'!O385</f>
        <v>0</v>
      </c>
      <c r="L378" s="65">
        <f>'Maßnahmen TM - Typ1'!Q385</f>
        <v>0</v>
      </c>
      <c r="M378" s="65">
        <f>'Maßnahmen TM - Typ1'!R385</f>
        <v>0</v>
      </c>
      <c r="N378" s="65" t="str">
        <f>'Maßnahmen TM - Typ1'!U385</f>
        <v/>
      </c>
      <c r="O378" t="str">
        <f>'Maßnahmen TM - Typ1'!V385</f>
        <v/>
      </c>
      <c r="P378" s="65">
        <f>'Maßnahmen TM - Typ1'!W385</f>
        <v>0</v>
      </c>
    </row>
    <row r="379" spans="2:16" x14ac:dyDescent="0.2">
      <c r="B379">
        <f>'Maßnahmen TM - Typ1'!$E$3</f>
        <v>0</v>
      </c>
      <c r="C379">
        <f>'Maßnahmen TM - Typ1'!$L$3</f>
        <v>0</v>
      </c>
      <c r="D379" t="str">
        <f>'Maßnahmen TM - Typ1'!G386</f>
        <v/>
      </c>
      <c r="E379">
        <f>'Maßnahmen TM - Typ1'!E386</f>
        <v>377</v>
      </c>
      <c r="F379">
        <f>'Maßnahmen TM - Typ1'!H386</f>
        <v>0</v>
      </c>
      <c r="G379" s="84">
        <f>'Maßnahmen TM - Typ1'!$E$4</f>
        <v>0</v>
      </c>
      <c r="H379" s="87">
        <f>'Maßnahmen TM - Typ1'!$H$4</f>
        <v>0</v>
      </c>
      <c r="I379" s="86">
        <f>'Maßnahmen TM - Typ1'!$I$4</f>
        <v>0</v>
      </c>
      <c r="J379" s="86">
        <f>'Maßnahmen TM - Typ1'!$J$4</f>
        <v>0</v>
      </c>
      <c r="K379">
        <f>'Maßnahmen TM - Typ1'!O386</f>
        <v>0</v>
      </c>
      <c r="L379" s="65">
        <f>'Maßnahmen TM - Typ1'!Q386</f>
        <v>0</v>
      </c>
      <c r="M379" s="65">
        <f>'Maßnahmen TM - Typ1'!R386</f>
        <v>0</v>
      </c>
      <c r="N379" s="65" t="str">
        <f>'Maßnahmen TM - Typ1'!U386</f>
        <v/>
      </c>
      <c r="O379" t="str">
        <f>'Maßnahmen TM - Typ1'!V386</f>
        <v/>
      </c>
      <c r="P379" s="65">
        <f>'Maßnahmen TM - Typ1'!W386</f>
        <v>0</v>
      </c>
    </row>
    <row r="380" spans="2:16" x14ac:dyDescent="0.2">
      <c r="B380">
        <f>'Maßnahmen TM - Typ1'!$E$3</f>
        <v>0</v>
      </c>
      <c r="C380">
        <f>'Maßnahmen TM - Typ1'!$L$3</f>
        <v>0</v>
      </c>
      <c r="D380" t="str">
        <f>'Maßnahmen TM - Typ1'!G387</f>
        <v/>
      </c>
      <c r="E380">
        <f>'Maßnahmen TM - Typ1'!E387</f>
        <v>378</v>
      </c>
      <c r="F380">
        <f>'Maßnahmen TM - Typ1'!H387</f>
        <v>0</v>
      </c>
      <c r="G380" s="84">
        <f>'Maßnahmen TM - Typ1'!$E$4</f>
        <v>0</v>
      </c>
      <c r="H380" s="87">
        <f>'Maßnahmen TM - Typ1'!$H$4</f>
        <v>0</v>
      </c>
      <c r="I380" s="86">
        <f>'Maßnahmen TM - Typ1'!$I$4</f>
        <v>0</v>
      </c>
      <c r="J380" s="86">
        <f>'Maßnahmen TM - Typ1'!$J$4</f>
        <v>0</v>
      </c>
      <c r="K380">
        <f>'Maßnahmen TM - Typ1'!O387</f>
        <v>0</v>
      </c>
      <c r="L380" s="65">
        <f>'Maßnahmen TM - Typ1'!Q387</f>
        <v>0</v>
      </c>
      <c r="M380" s="65">
        <f>'Maßnahmen TM - Typ1'!R387</f>
        <v>0</v>
      </c>
      <c r="N380" s="65" t="str">
        <f>'Maßnahmen TM - Typ1'!U387</f>
        <v/>
      </c>
      <c r="O380" t="str">
        <f>'Maßnahmen TM - Typ1'!V387</f>
        <v/>
      </c>
      <c r="P380" s="65">
        <f>'Maßnahmen TM - Typ1'!W387</f>
        <v>0</v>
      </c>
    </row>
    <row r="381" spans="2:16" x14ac:dyDescent="0.2">
      <c r="B381">
        <f>'Maßnahmen TM - Typ1'!$E$3</f>
        <v>0</v>
      </c>
      <c r="C381">
        <f>'Maßnahmen TM - Typ1'!$L$3</f>
        <v>0</v>
      </c>
      <c r="D381" t="str">
        <f>'Maßnahmen TM - Typ1'!G388</f>
        <v/>
      </c>
      <c r="E381">
        <f>'Maßnahmen TM - Typ1'!E388</f>
        <v>379</v>
      </c>
      <c r="F381">
        <f>'Maßnahmen TM - Typ1'!H388</f>
        <v>0</v>
      </c>
      <c r="G381" s="84">
        <f>'Maßnahmen TM - Typ1'!$E$4</f>
        <v>0</v>
      </c>
      <c r="H381" s="87">
        <f>'Maßnahmen TM - Typ1'!$H$4</f>
        <v>0</v>
      </c>
      <c r="I381" s="86">
        <f>'Maßnahmen TM - Typ1'!$I$4</f>
        <v>0</v>
      </c>
      <c r="J381" s="86">
        <f>'Maßnahmen TM - Typ1'!$J$4</f>
        <v>0</v>
      </c>
      <c r="K381">
        <f>'Maßnahmen TM - Typ1'!O388</f>
        <v>0</v>
      </c>
      <c r="L381" s="65">
        <f>'Maßnahmen TM - Typ1'!Q388</f>
        <v>0</v>
      </c>
      <c r="M381" s="65">
        <f>'Maßnahmen TM - Typ1'!R388</f>
        <v>0</v>
      </c>
      <c r="N381" s="65" t="str">
        <f>'Maßnahmen TM - Typ1'!U388</f>
        <v/>
      </c>
      <c r="O381" t="str">
        <f>'Maßnahmen TM - Typ1'!V388</f>
        <v/>
      </c>
      <c r="P381" s="65">
        <f>'Maßnahmen TM - Typ1'!W388</f>
        <v>0</v>
      </c>
    </row>
    <row r="382" spans="2:16" x14ac:dyDescent="0.2">
      <c r="B382">
        <f>'Maßnahmen TM - Typ1'!$E$3</f>
        <v>0</v>
      </c>
      <c r="C382">
        <f>'Maßnahmen TM - Typ1'!$L$3</f>
        <v>0</v>
      </c>
      <c r="D382" t="str">
        <f>'Maßnahmen TM - Typ1'!G389</f>
        <v/>
      </c>
      <c r="E382">
        <f>'Maßnahmen TM - Typ1'!E389</f>
        <v>380</v>
      </c>
      <c r="F382">
        <f>'Maßnahmen TM - Typ1'!H389</f>
        <v>0</v>
      </c>
      <c r="G382" s="84">
        <f>'Maßnahmen TM - Typ1'!$E$4</f>
        <v>0</v>
      </c>
      <c r="H382" s="87">
        <f>'Maßnahmen TM - Typ1'!$H$4</f>
        <v>0</v>
      </c>
      <c r="I382" s="86">
        <f>'Maßnahmen TM - Typ1'!$I$4</f>
        <v>0</v>
      </c>
      <c r="J382" s="86">
        <f>'Maßnahmen TM - Typ1'!$J$4</f>
        <v>0</v>
      </c>
      <c r="K382">
        <f>'Maßnahmen TM - Typ1'!O389</f>
        <v>0</v>
      </c>
      <c r="L382" s="65">
        <f>'Maßnahmen TM - Typ1'!Q389</f>
        <v>0</v>
      </c>
      <c r="M382" s="65">
        <f>'Maßnahmen TM - Typ1'!R389</f>
        <v>0</v>
      </c>
      <c r="N382" s="65" t="str">
        <f>'Maßnahmen TM - Typ1'!U389</f>
        <v/>
      </c>
      <c r="O382" t="str">
        <f>'Maßnahmen TM - Typ1'!V389</f>
        <v/>
      </c>
      <c r="P382" s="65">
        <f>'Maßnahmen TM - Typ1'!W389</f>
        <v>0</v>
      </c>
    </row>
    <row r="383" spans="2:16" x14ac:dyDescent="0.2">
      <c r="B383">
        <f>'Maßnahmen TM - Typ1'!$E$3</f>
        <v>0</v>
      </c>
      <c r="C383">
        <f>'Maßnahmen TM - Typ1'!$L$3</f>
        <v>0</v>
      </c>
      <c r="D383" t="str">
        <f>'Maßnahmen TM - Typ1'!G390</f>
        <v/>
      </c>
      <c r="E383">
        <f>'Maßnahmen TM - Typ1'!E390</f>
        <v>381</v>
      </c>
      <c r="F383">
        <f>'Maßnahmen TM - Typ1'!H390</f>
        <v>0</v>
      </c>
      <c r="G383" s="84">
        <f>'Maßnahmen TM - Typ1'!$E$4</f>
        <v>0</v>
      </c>
      <c r="H383" s="87">
        <f>'Maßnahmen TM - Typ1'!$H$4</f>
        <v>0</v>
      </c>
      <c r="I383" s="86">
        <f>'Maßnahmen TM - Typ1'!$I$4</f>
        <v>0</v>
      </c>
      <c r="J383" s="86">
        <f>'Maßnahmen TM - Typ1'!$J$4</f>
        <v>0</v>
      </c>
      <c r="K383">
        <f>'Maßnahmen TM - Typ1'!O390</f>
        <v>0</v>
      </c>
      <c r="L383" s="65">
        <f>'Maßnahmen TM - Typ1'!Q390</f>
        <v>0</v>
      </c>
      <c r="M383" s="65">
        <f>'Maßnahmen TM - Typ1'!R390</f>
        <v>0</v>
      </c>
      <c r="N383" s="65" t="str">
        <f>'Maßnahmen TM - Typ1'!U390</f>
        <v/>
      </c>
      <c r="O383" t="str">
        <f>'Maßnahmen TM - Typ1'!V390</f>
        <v/>
      </c>
      <c r="P383" s="65">
        <f>'Maßnahmen TM - Typ1'!W390</f>
        <v>0</v>
      </c>
    </row>
    <row r="384" spans="2:16" x14ac:dyDescent="0.2">
      <c r="B384">
        <f>'Maßnahmen TM - Typ1'!$E$3</f>
        <v>0</v>
      </c>
      <c r="C384">
        <f>'Maßnahmen TM - Typ1'!$L$3</f>
        <v>0</v>
      </c>
      <c r="D384" t="str">
        <f>'Maßnahmen TM - Typ1'!G391</f>
        <v/>
      </c>
      <c r="E384">
        <f>'Maßnahmen TM - Typ1'!E391</f>
        <v>382</v>
      </c>
      <c r="F384">
        <f>'Maßnahmen TM - Typ1'!H391</f>
        <v>0</v>
      </c>
      <c r="G384" s="84">
        <f>'Maßnahmen TM - Typ1'!$E$4</f>
        <v>0</v>
      </c>
      <c r="H384" s="87">
        <f>'Maßnahmen TM - Typ1'!$H$4</f>
        <v>0</v>
      </c>
      <c r="I384" s="86">
        <f>'Maßnahmen TM - Typ1'!$I$4</f>
        <v>0</v>
      </c>
      <c r="J384" s="86">
        <f>'Maßnahmen TM - Typ1'!$J$4</f>
        <v>0</v>
      </c>
      <c r="K384">
        <f>'Maßnahmen TM - Typ1'!O391</f>
        <v>0</v>
      </c>
      <c r="L384" s="65">
        <f>'Maßnahmen TM - Typ1'!Q391</f>
        <v>0</v>
      </c>
      <c r="M384" s="65">
        <f>'Maßnahmen TM - Typ1'!R391</f>
        <v>0</v>
      </c>
      <c r="N384" s="65" t="str">
        <f>'Maßnahmen TM - Typ1'!U391</f>
        <v/>
      </c>
      <c r="O384" t="str">
        <f>'Maßnahmen TM - Typ1'!V391</f>
        <v/>
      </c>
      <c r="P384" s="65">
        <f>'Maßnahmen TM - Typ1'!W391</f>
        <v>0</v>
      </c>
    </row>
    <row r="385" spans="2:16" x14ac:dyDescent="0.2">
      <c r="B385">
        <f>'Maßnahmen TM - Typ1'!$E$3</f>
        <v>0</v>
      </c>
      <c r="C385">
        <f>'Maßnahmen TM - Typ1'!$L$3</f>
        <v>0</v>
      </c>
      <c r="D385" t="str">
        <f>'Maßnahmen TM - Typ1'!G392</f>
        <v/>
      </c>
      <c r="E385">
        <f>'Maßnahmen TM - Typ1'!E392</f>
        <v>383</v>
      </c>
      <c r="F385">
        <f>'Maßnahmen TM - Typ1'!H392</f>
        <v>0</v>
      </c>
      <c r="G385" s="84">
        <f>'Maßnahmen TM - Typ1'!$E$4</f>
        <v>0</v>
      </c>
      <c r="H385" s="87">
        <f>'Maßnahmen TM - Typ1'!$H$4</f>
        <v>0</v>
      </c>
      <c r="I385" s="86">
        <f>'Maßnahmen TM - Typ1'!$I$4</f>
        <v>0</v>
      </c>
      <c r="J385" s="86">
        <f>'Maßnahmen TM - Typ1'!$J$4</f>
        <v>0</v>
      </c>
      <c r="K385">
        <f>'Maßnahmen TM - Typ1'!O392</f>
        <v>0</v>
      </c>
      <c r="L385" s="65">
        <f>'Maßnahmen TM - Typ1'!Q392</f>
        <v>0</v>
      </c>
      <c r="M385" s="65">
        <f>'Maßnahmen TM - Typ1'!R392</f>
        <v>0</v>
      </c>
      <c r="N385" s="65" t="str">
        <f>'Maßnahmen TM - Typ1'!U392</f>
        <v/>
      </c>
      <c r="O385" t="str">
        <f>'Maßnahmen TM - Typ1'!V392</f>
        <v/>
      </c>
      <c r="P385" s="65">
        <f>'Maßnahmen TM - Typ1'!W392</f>
        <v>0</v>
      </c>
    </row>
    <row r="386" spans="2:16" x14ac:dyDescent="0.2">
      <c r="B386">
        <f>'Maßnahmen TM - Typ1'!$E$3</f>
        <v>0</v>
      </c>
      <c r="C386">
        <f>'Maßnahmen TM - Typ1'!$L$3</f>
        <v>0</v>
      </c>
      <c r="D386" t="str">
        <f>'Maßnahmen TM - Typ1'!G393</f>
        <v/>
      </c>
      <c r="E386">
        <f>'Maßnahmen TM - Typ1'!E393</f>
        <v>384</v>
      </c>
      <c r="F386">
        <f>'Maßnahmen TM - Typ1'!H393</f>
        <v>0</v>
      </c>
      <c r="G386" s="84">
        <f>'Maßnahmen TM - Typ1'!$E$4</f>
        <v>0</v>
      </c>
      <c r="H386" s="87">
        <f>'Maßnahmen TM - Typ1'!$H$4</f>
        <v>0</v>
      </c>
      <c r="I386" s="86">
        <f>'Maßnahmen TM - Typ1'!$I$4</f>
        <v>0</v>
      </c>
      <c r="J386" s="86">
        <f>'Maßnahmen TM - Typ1'!$J$4</f>
        <v>0</v>
      </c>
      <c r="K386">
        <f>'Maßnahmen TM - Typ1'!O393</f>
        <v>0</v>
      </c>
      <c r="L386" s="65">
        <f>'Maßnahmen TM - Typ1'!Q393</f>
        <v>0</v>
      </c>
      <c r="M386" s="65">
        <f>'Maßnahmen TM - Typ1'!R393</f>
        <v>0</v>
      </c>
      <c r="N386" s="65" t="str">
        <f>'Maßnahmen TM - Typ1'!U393</f>
        <v/>
      </c>
      <c r="O386" t="str">
        <f>'Maßnahmen TM - Typ1'!V393</f>
        <v/>
      </c>
      <c r="P386" s="65">
        <f>'Maßnahmen TM - Typ1'!W393</f>
        <v>0</v>
      </c>
    </row>
    <row r="387" spans="2:16" x14ac:dyDescent="0.2">
      <c r="B387">
        <f>'Maßnahmen TM - Typ1'!$E$3</f>
        <v>0</v>
      </c>
      <c r="C387">
        <f>'Maßnahmen TM - Typ1'!$L$3</f>
        <v>0</v>
      </c>
      <c r="D387" t="str">
        <f>'Maßnahmen TM - Typ1'!G394</f>
        <v/>
      </c>
      <c r="E387">
        <f>'Maßnahmen TM - Typ1'!E394</f>
        <v>385</v>
      </c>
      <c r="F387">
        <f>'Maßnahmen TM - Typ1'!H394</f>
        <v>0</v>
      </c>
      <c r="G387" s="84">
        <f>'Maßnahmen TM - Typ1'!$E$4</f>
        <v>0</v>
      </c>
      <c r="H387" s="87">
        <f>'Maßnahmen TM - Typ1'!$H$4</f>
        <v>0</v>
      </c>
      <c r="I387" s="86">
        <f>'Maßnahmen TM - Typ1'!$I$4</f>
        <v>0</v>
      </c>
      <c r="J387" s="86">
        <f>'Maßnahmen TM - Typ1'!$J$4</f>
        <v>0</v>
      </c>
      <c r="K387">
        <f>'Maßnahmen TM - Typ1'!O394</f>
        <v>0</v>
      </c>
      <c r="L387" s="65">
        <f>'Maßnahmen TM - Typ1'!Q394</f>
        <v>0</v>
      </c>
      <c r="M387" s="65">
        <f>'Maßnahmen TM - Typ1'!R394</f>
        <v>0</v>
      </c>
      <c r="N387" s="65" t="str">
        <f>'Maßnahmen TM - Typ1'!U394</f>
        <v/>
      </c>
      <c r="O387" t="str">
        <f>'Maßnahmen TM - Typ1'!V394</f>
        <v/>
      </c>
      <c r="P387" s="65">
        <f>'Maßnahmen TM - Typ1'!W394</f>
        <v>0</v>
      </c>
    </row>
    <row r="388" spans="2:16" x14ac:dyDescent="0.2">
      <c r="B388">
        <f>'Maßnahmen TM - Typ1'!$E$3</f>
        <v>0</v>
      </c>
      <c r="C388">
        <f>'Maßnahmen TM - Typ1'!$L$3</f>
        <v>0</v>
      </c>
      <c r="D388" t="str">
        <f>'Maßnahmen TM - Typ1'!G395</f>
        <v/>
      </c>
      <c r="E388">
        <f>'Maßnahmen TM - Typ1'!E395</f>
        <v>386</v>
      </c>
      <c r="F388">
        <f>'Maßnahmen TM - Typ1'!H395</f>
        <v>0</v>
      </c>
      <c r="G388" s="84">
        <f>'Maßnahmen TM - Typ1'!$E$4</f>
        <v>0</v>
      </c>
      <c r="H388" s="87">
        <f>'Maßnahmen TM - Typ1'!$H$4</f>
        <v>0</v>
      </c>
      <c r="I388" s="86">
        <f>'Maßnahmen TM - Typ1'!$I$4</f>
        <v>0</v>
      </c>
      <c r="J388" s="86">
        <f>'Maßnahmen TM - Typ1'!$J$4</f>
        <v>0</v>
      </c>
      <c r="K388">
        <f>'Maßnahmen TM - Typ1'!O395</f>
        <v>0</v>
      </c>
      <c r="L388" s="65">
        <f>'Maßnahmen TM - Typ1'!Q395</f>
        <v>0</v>
      </c>
      <c r="M388" s="65">
        <f>'Maßnahmen TM - Typ1'!R395</f>
        <v>0</v>
      </c>
      <c r="N388" s="65" t="str">
        <f>'Maßnahmen TM - Typ1'!U395</f>
        <v/>
      </c>
      <c r="O388" t="str">
        <f>'Maßnahmen TM - Typ1'!V395</f>
        <v/>
      </c>
      <c r="P388" s="65">
        <f>'Maßnahmen TM - Typ1'!W395</f>
        <v>0</v>
      </c>
    </row>
    <row r="389" spans="2:16" x14ac:dyDescent="0.2">
      <c r="B389">
        <f>'Maßnahmen TM - Typ1'!$E$3</f>
        <v>0</v>
      </c>
      <c r="C389">
        <f>'Maßnahmen TM - Typ1'!$L$3</f>
        <v>0</v>
      </c>
      <c r="D389" t="str">
        <f>'Maßnahmen TM - Typ1'!G396</f>
        <v/>
      </c>
      <c r="E389">
        <f>'Maßnahmen TM - Typ1'!E396</f>
        <v>387</v>
      </c>
      <c r="F389">
        <f>'Maßnahmen TM - Typ1'!H396</f>
        <v>0</v>
      </c>
      <c r="G389" s="84">
        <f>'Maßnahmen TM - Typ1'!$E$4</f>
        <v>0</v>
      </c>
      <c r="H389" s="87">
        <f>'Maßnahmen TM - Typ1'!$H$4</f>
        <v>0</v>
      </c>
      <c r="I389" s="86">
        <f>'Maßnahmen TM - Typ1'!$I$4</f>
        <v>0</v>
      </c>
      <c r="J389" s="86">
        <f>'Maßnahmen TM - Typ1'!$J$4</f>
        <v>0</v>
      </c>
      <c r="K389">
        <f>'Maßnahmen TM - Typ1'!O396</f>
        <v>0</v>
      </c>
      <c r="L389" s="65">
        <f>'Maßnahmen TM - Typ1'!Q396</f>
        <v>0</v>
      </c>
      <c r="M389" s="65">
        <f>'Maßnahmen TM - Typ1'!R396</f>
        <v>0</v>
      </c>
      <c r="N389" s="65" t="str">
        <f>'Maßnahmen TM - Typ1'!U396</f>
        <v/>
      </c>
      <c r="O389" t="str">
        <f>'Maßnahmen TM - Typ1'!V396</f>
        <v/>
      </c>
      <c r="P389" s="65">
        <f>'Maßnahmen TM - Typ1'!W396</f>
        <v>0</v>
      </c>
    </row>
    <row r="390" spans="2:16" x14ac:dyDescent="0.2">
      <c r="B390">
        <f>'Maßnahmen TM - Typ1'!$E$3</f>
        <v>0</v>
      </c>
      <c r="C390">
        <f>'Maßnahmen TM - Typ1'!$L$3</f>
        <v>0</v>
      </c>
      <c r="D390" t="str">
        <f>'Maßnahmen TM - Typ1'!G397</f>
        <v/>
      </c>
      <c r="E390">
        <f>'Maßnahmen TM - Typ1'!E397</f>
        <v>388</v>
      </c>
      <c r="F390">
        <f>'Maßnahmen TM - Typ1'!H397</f>
        <v>0</v>
      </c>
      <c r="G390" s="84">
        <f>'Maßnahmen TM - Typ1'!$E$4</f>
        <v>0</v>
      </c>
      <c r="H390" s="87">
        <f>'Maßnahmen TM - Typ1'!$H$4</f>
        <v>0</v>
      </c>
      <c r="I390" s="86">
        <f>'Maßnahmen TM - Typ1'!$I$4</f>
        <v>0</v>
      </c>
      <c r="J390" s="86">
        <f>'Maßnahmen TM - Typ1'!$J$4</f>
        <v>0</v>
      </c>
      <c r="K390">
        <f>'Maßnahmen TM - Typ1'!O397</f>
        <v>0</v>
      </c>
      <c r="L390" s="65">
        <f>'Maßnahmen TM - Typ1'!Q397</f>
        <v>0</v>
      </c>
      <c r="M390" s="65">
        <f>'Maßnahmen TM - Typ1'!R397</f>
        <v>0</v>
      </c>
      <c r="N390" s="65" t="str">
        <f>'Maßnahmen TM - Typ1'!U397</f>
        <v/>
      </c>
      <c r="O390" t="str">
        <f>'Maßnahmen TM - Typ1'!V397</f>
        <v/>
      </c>
      <c r="P390" s="65">
        <f>'Maßnahmen TM - Typ1'!W397</f>
        <v>0</v>
      </c>
    </row>
    <row r="391" spans="2:16" x14ac:dyDescent="0.2">
      <c r="B391">
        <f>'Maßnahmen TM - Typ1'!$E$3</f>
        <v>0</v>
      </c>
      <c r="C391">
        <f>'Maßnahmen TM - Typ1'!$L$3</f>
        <v>0</v>
      </c>
      <c r="D391" t="str">
        <f>'Maßnahmen TM - Typ1'!G398</f>
        <v/>
      </c>
      <c r="E391">
        <f>'Maßnahmen TM - Typ1'!E398</f>
        <v>389</v>
      </c>
      <c r="F391">
        <f>'Maßnahmen TM - Typ1'!H398</f>
        <v>0</v>
      </c>
      <c r="G391" s="84">
        <f>'Maßnahmen TM - Typ1'!$E$4</f>
        <v>0</v>
      </c>
      <c r="H391" s="87">
        <f>'Maßnahmen TM - Typ1'!$H$4</f>
        <v>0</v>
      </c>
      <c r="I391" s="86">
        <f>'Maßnahmen TM - Typ1'!$I$4</f>
        <v>0</v>
      </c>
      <c r="J391" s="86">
        <f>'Maßnahmen TM - Typ1'!$J$4</f>
        <v>0</v>
      </c>
      <c r="K391">
        <f>'Maßnahmen TM - Typ1'!O398</f>
        <v>0</v>
      </c>
      <c r="L391" s="65">
        <f>'Maßnahmen TM - Typ1'!Q398</f>
        <v>0</v>
      </c>
      <c r="M391" s="65">
        <f>'Maßnahmen TM - Typ1'!R398</f>
        <v>0</v>
      </c>
      <c r="N391" s="65" t="str">
        <f>'Maßnahmen TM - Typ1'!U398</f>
        <v/>
      </c>
      <c r="O391" t="str">
        <f>'Maßnahmen TM - Typ1'!V398</f>
        <v/>
      </c>
      <c r="P391" s="65">
        <f>'Maßnahmen TM - Typ1'!W398</f>
        <v>0</v>
      </c>
    </row>
    <row r="392" spans="2:16" x14ac:dyDescent="0.2">
      <c r="B392">
        <f>'Maßnahmen TM - Typ1'!$E$3</f>
        <v>0</v>
      </c>
      <c r="C392">
        <f>'Maßnahmen TM - Typ1'!$L$3</f>
        <v>0</v>
      </c>
      <c r="D392" t="str">
        <f>'Maßnahmen TM - Typ1'!G399</f>
        <v/>
      </c>
      <c r="E392">
        <f>'Maßnahmen TM - Typ1'!E399</f>
        <v>390</v>
      </c>
      <c r="F392">
        <f>'Maßnahmen TM - Typ1'!H399</f>
        <v>0</v>
      </c>
      <c r="G392" s="84">
        <f>'Maßnahmen TM - Typ1'!$E$4</f>
        <v>0</v>
      </c>
      <c r="H392" s="87">
        <f>'Maßnahmen TM - Typ1'!$H$4</f>
        <v>0</v>
      </c>
      <c r="I392" s="86">
        <f>'Maßnahmen TM - Typ1'!$I$4</f>
        <v>0</v>
      </c>
      <c r="J392" s="86">
        <f>'Maßnahmen TM - Typ1'!$J$4</f>
        <v>0</v>
      </c>
      <c r="K392">
        <f>'Maßnahmen TM - Typ1'!O399</f>
        <v>0</v>
      </c>
      <c r="L392" s="65">
        <f>'Maßnahmen TM - Typ1'!Q399</f>
        <v>0</v>
      </c>
      <c r="M392" s="65">
        <f>'Maßnahmen TM - Typ1'!R399</f>
        <v>0</v>
      </c>
      <c r="N392" s="65" t="str">
        <f>'Maßnahmen TM - Typ1'!U399</f>
        <v/>
      </c>
      <c r="O392" t="str">
        <f>'Maßnahmen TM - Typ1'!V399</f>
        <v/>
      </c>
      <c r="P392" s="65">
        <f>'Maßnahmen TM - Typ1'!W399</f>
        <v>0</v>
      </c>
    </row>
    <row r="393" spans="2:16" x14ac:dyDescent="0.2">
      <c r="B393">
        <f>'Maßnahmen TM - Typ1'!$E$3</f>
        <v>0</v>
      </c>
      <c r="C393">
        <f>'Maßnahmen TM - Typ1'!$L$3</f>
        <v>0</v>
      </c>
      <c r="D393" t="str">
        <f>'Maßnahmen TM - Typ1'!G400</f>
        <v/>
      </c>
      <c r="E393">
        <f>'Maßnahmen TM - Typ1'!E400</f>
        <v>391</v>
      </c>
      <c r="F393">
        <f>'Maßnahmen TM - Typ1'!H400</f>
        <v>0</v>
      </c>
      <c r="G393" s="84">
        <f>'Maßnahmen TM - Typ1'!$E$4</f>
        <v>0</v>
      </c>
      <c r="H393" s="87">
        <f>'Maßnahmen TM - Typ1'!$H$4</f>
        <v>0</v>
      </c>
      <c r="I393" s="86">
        <f>'Maßnahmen TM - Typ1'!$I$4</f>
        <v>0</v>
      </c>
      <c r="J393" s="86">
        <f>'Maßnahmen TM - Typ1'!$J$4</f>
        <v>0</v>
      </c>
      <c r="K393">
        <f>'Maßnahmen TM - Typ1'!O400</f>
        <v>0</v>
      </c>
      <c r="L393" s="65">
        <f>'Maßnahmen TM - Typ1'!Q400</f>
        <v>0</v>
      </c>
      <c r="M393" s="65">
        <f>'Maßnahmen TM - Typ1'!R400</f>
        <v>0</v>
      </c>
      <c r="N393" s="65" t="str">
        <f>'Maßnahmen TM - Typ1'!U400</f>
        <v/>
      </c>
      <c r="O393" t="str">
        <f>'Maßnahmen TM - Typ1'!V400</f>
        <v/>
      </c>
      <c r="P393" s="65">
        <f>'Maßnahmen TM - Typ1'!W400</f>
        <v>0</v>
      </c>
    </row>
    <row r="394" spans="2:16" x14ac:dyDescent="0.2">
      <c r="B394">
        <f>'Maßnahmen TM - Typ1'!$E$3</f>
        <v>0</v>
      </c>
      <c r="C394">
        <f>'Maßnahmen TM - Typ1'!$L$3</f>
        <v>0</v>
      </c>
      <c r="D394" t="str">
        <f>'Maßnahmen TM - Typ1'!G401</f>
        <v/>
      </c>
      <c r="E394">
        <f>'Maßnahmen TM - Typ1'!E401</f>
        <v>392</v>
      </c>
      <c r="F394">
        <f>'Maßnahmen TM - Typ1'!H401</f>
        <v>0</v>
      </c>
      <c r="G394" s="84">
        <f>'Maßnahmen TM - Typ1'!$E$4</f>
        <v>0</v>
      </c>
      <c r="H394" s="87">
        <f>'Maßnahmen TM - Typ1'!$H$4</f>
        <v>0</v>
      </c>
      <c r="I394" s="86">
        <f>'Maßnahmen TM - Typ1'!$I$4</f>
        <v>0</v>
      </c>
      <c r="J394" s="86">
        <f>'Maßnahmen TM - Typ1'!$J$4</f>
        <v>0</v>
      </c>
      <c r="K394">
        <f>'Maßnahmen TM - Typ1'!O401</f>
        <v>0</v>
      </c>
      <c r="L394" s="65">
        <f>'Maßnahmen TM - Typ1'!Q401</f>
        <v>0</v>
      </c>
      <c r="M394" s="65">
        <f>'Maßnahmen TM - Typ1'!R401</f>
        <v>0</v>
      </c>
      <c r="N394" s="65" t="str">
        <f>'Maßnahmen TM - Typ1'!U401</f>
        <v/>
      </c>
      <c r="O394" t="str">
        <f>'Maßnahmen TM - Typ1'!V401</f>
        <v/>
      </c>
      <c r="P394" s="65">
        <f>'Maßnahmen TM - Typ1'!W401</f>
        <v>0</v>
      </c>
    </row>
    <row r="395" spans="2:16" x14ac:dyDescent="0.2">
      <c r="B395">
        <f>'Maßnahmen TM - Typ1'!$E$3</f>
        <v>0</v>
      </c>
      <c r="C395">
        <f>'Maßnahmen TM - Typ1'!$L$3</f>
        <v>0</v>
      </c>
      <c r="D395" t="str">
        <f>'Maßnahmen TM - Typ1'!G402</f>
        <v/>
      </c>
      <c r="E395">
        <f>'Maßnahmen TM - Typ1'!E402</f>
        <v>393</v>
      </c>
      <c r="F395">
        <f>'Maßnahmen TM - Typ1'!H402</f>
        <v>0</v>
      </c>
      <c r="G395" s="84">
        <f>'Maßnahmen TM - Typ1'!$E$4</f>
        <v>0</v>
      </c>
      <c r="H395" s="87">
        <f>'Maßnahmen TM - Typ1'!$H$4</f>
        <v>0</v>
      </c>
      <c r="I395" s="86">
        <f>'Maßnahmen TM - Typ1'!$I$4</f>
        <v>0</v>
      </c>
      <c r="J395" s="86">
        <f>'Maßnahmen TM - Typ1'!$J$4</f>
        <v>0</v>
      </c>
      <c r="K395">
        <f>'Maßnahmen TM - Typ1'!O402</f>
        <v>0</v>
      </c>
      <c r="L395" s="65">
        <f>'Maßnahmen TM - Typ1'!Q402</f>
        <v>0</v>
      </c>
      <c r="M395" s="65">
        <f>'Maßnahmen TM - Typ1'!R402</f>
        <v>0</v>
      </c>
      <c r="N395" s="65" t="str">
        <f>'Maßnahmen TM - Typ1'!U402</f>
        <v/>
      </c>
      <c r="O395" t="str">
        <f>'Maßnahmen TM - Typ1'!V402</f>
        <v/>
      </c>
      <c r="P395" s="65">
        <f>'Maßnahmen TM - Typ1'!W402</f>
        <v>0</v>
      </c>
    </row>
    <row r="396" spans="2:16" x14ac:dyDescent="0.2">
      <c r="B396">
        <f>'Maßnahmen TM - Typ1'!$E$3</f>
        <v>0</v>
      </c>
      <c r="C396">
        <f>'Maßnahmen TM - Typ1'!$L$3</f>
        <v>0</v>
      </c>
      <c r="D396" t="str">
        <f>'Maßnahmen TM - Typ1'!G403</f>
        <v/>
      </c>
      <c r="E396">
        <f>'Maßnahmen TM - Typ1'!E403</f>
        <v>394</v>
      </c>
      <c r="F396">
        <f>'Maßnahmen TM - Typ1'!H403</f>
        <v>0</v>
      </c>
      <c r="G396" s="84">
        <f>'Maßnahmen TM - Typ1'!$E$4</f>
        <v>0</v>
      </c>
      <c r="H396" s="87">
        <f>'Maßnahmen TM - Typ1'!$H$4</f>
        <v>0</v>
      </c>
      <c r="I396" s="86">
        <f>'Maßnahmen TM - Typ1'!$I$4</f>
        <v>0</v>
      </c>
      <c r="J396" s="86">
        <f>'Maßnahmen TM - Typ1'!$J$4</f>
        <v>0</v>
      </c>
      <c r="K396">
        <f>'Maßnahmen TM - Typ1'!O403</f>
        <v>0</v>
      </c>
      <c r="L396" s="65">
        <f>'Maßnahmen TM - Typ1'!Q403</f>
        <v>0</v>
      </c>
      <c r="M396" s="65">
        <f>'Maßnahmen TM - Typ1'!R403</f>
        <v>0</v>
      </c>
      <c r="N396" s="65" t="str">
        <f>'Maßnahmen TM - Typ1'!U403</f>
        <v/>
      </c>
      <c r="O396" t="str">
        <f>'Maßnahmen TM - Typ1'!V403</f>
        <v/>
      </c>
      <c r="P396" s="65">
        <f>'Maßnahmen TM - Typ1'!W403</f>
        <v>0</v>
      </c>
    </row>
    <row r="397" spans="2:16" x14ac:dyDescent="0.2">
      <c r="B397">
        <f>'Maßnahmen TM - Typ1'!$E$3</f>
        <v>0</v>
      </c>
      <c r="C397">
        <f>'Maßnahmen TM - Typ1'!$L$3</f>
        <v>0</v>
      </c>
      <c r="D397" t="str">
        <f>'Maßnahmen TM - Typ1'!G404</f>
        <v/>
      </c>
      <c r="E397">
        <f>'Maßnahmen TM - Typ1'!E404</f>
        <v>395</v>
      </c>
      <c r="F397">
        <f>'Maßnahmen TM - Typ1'!H404</f>
        <v>0</v>
      </c>
      <c r="G397" s="84">
        <f>'Maßnahmen TM - Typ1'!$E$4</f>
        <v>0</v>
      </c>
      <c r="H397" s="87">
        <f>'Maßnahmen TM - Typ1'!$H$4</f>
        <v>0</v>
      </c>
      <c r="I397" s="86">
        <f>'Maßnahmen TM - Typ1'!$I$4</f>
        <v>0</v>
      </c>
      <c r="J397" s="86">
        <f>'Maßnahmen TM - Typ1'!$J$4</f>
        <v>0</v>
      </c>
      <c r="K397">
        <f>'Maßnahmen TM - Typ1'!O404</f>
        <v>0</v>
      </c>
      <c r="L397" s="65">
        <f>'Maßnahmen TM - Typ1'!Q404</f>
        <v>0</v>
      </c>
      <c r="M397" s="65">
        <f>'Maßnahmen TM - Typ1'!R404</f>
        <v>0</v>
      </c>
      <c r="N397" s="65" t="str">
        <f>'Maßnahmen TM - Typ1'!U404</f>
        <v/>
      </c>
      <c r="O397" t="str">
        <f>'Maßnahmen TM - Typ1'!V404</f>
        <v/>
      </c>
      <c r="P397" s="65">
        <f>'Maßnahmen TM - Typ1'!W404</f>
        <v>0</v>
      </c>
    </row>
    <row r="398" spans="2:16" x14ac:dyDescent="0.2">
      <c r="B398">
        <f>'Maßnahmen TM - Typ1'!$E$3</f>
        <v>0</v>
      </c>
      <c r="C398">
        <f>'Maßnahmen TM - Typ1'!$L$3</f>
        <v>0</v>
      </c>
      <c r="D398" t="str">
        <f>'Maßnahmen TM - Typ1'!G405</f>
        <v/>
      </c>
      <c r="E398">
        <f>'Maßnahmen TM - Typ1'!E405</f>
        <v>396</v>
      </c>
      <c r="F398">
        <f>'Maßnahmen TM - Typ1'!H405</f>
        <v>0</v>
      </c>
      <c r="G398" s="84">
        <f>'Maßnahmen TM - Typ1'!$E$4</f>
        <v>0</v>
      </c>
      <c r="H398" s="87">
        <f>'Maßnahmen TM - Typ1'!$H$4</f>
        <v>0</v>
      </c>
      <c r="I398" s="86">
        <f>'Maßnahmen TM - Typ1'!$I$4</f>
        <v>0</v>
      </c>
      <c r="J398" s="86">
        <f>'Maßnahmen TM - Typ1'!$J$4</f>
        <v>0</v>
      </c>
      <c r="K398">
        <f>'Maßnahmen TM - Typ1'!O405</f>
        <v>0</v>
      </c>
      <c r="L398" s="65">
        <f>'Maßnahmen TM - Typ1'!Q405</f>
        <v>0</v>
      </c>
      <c r="M398" s="65">
        <f>'Maßnahmen TM - Typ1'!R405</f>
        <v>0</v>
      </c>
      <c r="N398" s="65" t="str">
        <f>'Maßnahmen TM - Typ1'!U405</f>
        <v/>
      </c>
      <c r="O398" t="str">
        <f>'Maßnahmen TM - Typ1'!V405</f>
        <v/>
      </c>
      <c r="P398" s="65">
        <f>'Maßnahmen TM - Typ1'!W405</f>
        <v>0</v>
      </c>
    </row>
    <row r="399" spans="2:16" x14ac:dyDescent="0.2">
      <c r="B399">
        <f>'Maßnahmen TM - Typ1'!$E$3</f>
        <v>0</v>
      </c>
      <c r="C399">
        <f>'Maßnahmen TM - Typ1'!$L$3</f>
        <v>0</v>
      </c>
      <c r="D399" t="str">
        <f>'Maßnahmen TM - Typ1'!G406</f>
        <v/>
      </c>
      <c r="E399">
        <f>'Maßnahmen TM - Typ1'!E406</f>
        <v>397</v>
      </c>
      <c r="F399">
        <f>'Maßnahmen TM - Typ1'!H406</f>
        <v>0</v>
      </c>
      <c r="G399" s="84">
        <f>'Maßnahmen TM - Typ1'!$E$4</f>
        <v>0</v>
      </c>
      <c r="H399" s="87">
        <f>'Maßnahmen TM - Typ1'!$H$4</f>
        <v>0</v>
      </c>
      <c r="I399" s="86">
        <f>'Maßnahmen TM - Typ1'!$I$4</f>
        <v>0</v>
      </c>
      <c r="J399" s="86">
        <f>'Maßnahmen TM - Typ1'!$J$4</f>
        <v>0</v>
      </c>
      <c r="K399">
        <f>'Maßnahmen TM - Typ1'!O406</f>
        <v>0</v>
      </c>
      <c r="L399" s="65">
        <f>'Maßnahmen TM - Typ1'!Q406</f>
        <v>0</v>
      </c>
      <c r="M399" s="65">
        <f>'Maßnahmen TM - Typ1'!R406</f>
        <v>0</v>
      </c>
      <c r="N399" s="65" t="str">
        <f>'Maßnahmen TM - Typ1'!U406</f>
        <v/>
      </c>
      <c r="O399" t="str">
        <f>'Maßnahmen TM - Typ1'!V406</f>
        <v/>
      </c>
      <c r="P399" s="65">
        <f>'Maßnahmen TM - Typ1'!W406</f>
        <v>0</v>
      </c>
    </row>
    <row r="400" spans="2:16" x14ac:dyDescent="0.2">
      <c r="B400">
        <f>'Maßnahmen TM - Typ1'!$E$3</f>
        <v>0</v>
      </c>
      <c r="C400">
        <f>'Maßnahmen TM - Typ1'!$L$3</f>
        <v>0</v>
      </c>
      <c r="D400" t="str">
        <f>'Maßnahmen TM - Typ1'!G407</f>
        <v/>
      </c>
      <c r="E400">
        <f>'Maßnahmen TM - Typ1'!E407</f>
        <v>398</v>
      </c>
      <c r="F400">
        <f>'Maßnahmen TM - Typ1'!H407</f>
        <v>0</v>
      </c>
      <c r="G400" s="84">
        <f>'Maßnahmen TM - Typ1'!$E$4</f>
        <v>0</v>
      </c>
      <c r="H400" s="87">
        <f>'Maßnahmen TM - Typ1'!$H$4</f>
        <v>0</v>
      </c>
      <c r="I400" s="86">
        <f>'Maßnahmen TM - Typ1'!$I$4</f>
        <v>0</v>
      </c>
      <c r="J400" s="86">
        <f>'Maßnahmen TM - Typ1'!$J$4</f>
        <v>0</v>
      </c>
      <c r="K400">
        <f>'Maßnahmen TM - Typ1'!O407</f>
        <v>0</v>
      </c>
      <c r="L400" s="65">
        <f>'Maßnahmen TM - Typ1'!Q407</f>
        <v>0</v>
      </c>
      <c r="M400" s="65">
        <f>'Maßnahmen TM - Typ1'!R407</f>
        <v>0</v>
      </c>
      <c r="N400" s="65" t="str">
        <f>'Maßnahmen TM - Typ1'!U407</f>
        <v/>
      </c>
      <c r="O400" t="str">
        <f>'Maßnahmen TM - Typ1'!V407</f>
        <v/>
      </c>
      <c r="P400" s="65">
        <f>'Maßnahmen TM - Typ1'!W407</f>
        <v>0</v>
      </c>
    </row>
    <row r="401" spans="2:16" x14ac:dyDescent="0.2">
      <c r="B401">
        <f>'Maßnahmen TM - Typ1'!$E$3</f>
        <v>0</v>
      </c>
      <c r="C401">
        <f>'Maßnahmen TM - Typ1'!$L$3</f>
        <v>0</v>
      </c>
      <c r="D401" t="str">
        <f>'Maßnahmen TM - Typ1'!G408</f>
        <v/>
      </c>
      <c r="E401">
        <f>'Maßnahmen TM - Typ1'!E408</f>
        <v>399</v>
      </c>
      <c r="F401">
        <f>'Maßnahmen TM - Typ1'!H408</f>
        <v>0</v>
      </c>
      <c r="G401" s="84">
        <f>'Maßnahmen TM - Typ1'!$E$4</f>
        <v>0</v>
      </c>
      <c r="H401" s="87">
        <f>'Maßnahmen TM - Typ1'!$H$4</f>
        <v>0</v>
      </c>
      <c r="I401" s="86">
        <f>'Maßnahmen TM - Typ1'!$I$4</f>
        <v>0</v>
      </c>
      <c r="J401" s="86">
        <f>'Maßnahmen TM - Typ1'!$J$4</f>
        <v>0</v>
      </c>
      <c r="K401">
        <f>'Maßnahmen TM - Typ1'!O408</f>
        <v>0</v>
      </c>
      <c r="L401" s="65">
        <f>'Maßnahmen TM - Typ1'!Q408</f>
        <v>0</v>
      </c>
      <c r="M401" s="65">
        <f>'Maßnahmen TM - Typ1'!R408</f>
        <v>0</v>
      </c>
      <c r="N401" s="65" t="str">
        <f>'Maßnahmen TM - Typ1'!U408</f>
        <v/>
      </c>
      <c r="O401" t="str">
        <f>'Maßnahmen TM - Typ1'!V408</f>
        <v/>
      </c>
      <c r="P401" s="65">
        <f>'Maßnahmen TM - Typ1'!W408</f>
        <v>0</v>
      </c>
    </row>
    <row r="402" spans="2:16" x14ac:dyDescent="0.2">
      <c r="B402">
        <f>'Maßnahmen TM - Typ1'!$E$3</f>
        <v>0</v>
      </c>
      <c r="C402">
        <f>'Maßnahmen TM - Typ1'!$L$3</f>
        <v>0</v>
      </c>
      <c r="D402" t="str">
        <f>'Maßnahmen TM - Typ1'!G409</f>
        <v/>
      </c>
      <c r="E402">
        <f>'Maßnahmen TM - Typ1'!E409</f>
        <v>400</v>
      </c>
      <c r="F402">
        <f>'Maßnahmen TM - Typ1'!H409</f>
        <v>0</v>
      </c>
      <c r="G402" s="84">
        <f>'Maßnahmen TM - Typ1'!$E$4</f>
        <v>0</v>
      </c>
      <c r="H402" s="87">
        <f>'Maßnahmen TM - Typ1'!$H$4</f>
        <v>0</v>
      </c>
      <c r="I402" s="86">
        <f>'Maßnahmen TM - Typ1'!$I$4</f>
        <v>0</v>
      </c>
      <c r="J402" s="86">
        <f>'Maßnahmen TM - Typ1'!$J$4</f>
        <v>0</v>
      </c>
      <c r="K402">
        <f>'Maßnahmen TM - Typ1'!O409</f>
        <v>0</v>
      </c>
      <c r="L402" s="65">
        <f>'Maßnahmen TM - Typ1'!Q409</f>
        <v>0</v>
      </c>
      <c r="M402" s="65">
        <f>'Maßnahmen TM - Typ1'!R409</f>
        <v>0</v>
      </c>
      <c r="N402" s="65" t="str">
        <f>'Maßnahmen TM - Typ1'!U409</f>
        <v/>
      </c>
      <c r="O402" t="str">
        <f>'Maßnahmen TM - Typ1'!V409</f>
        <v/>
      </c>
      <c r="P402" s="65">
        <f>'Maßnahmen TM - Typ1'!W409</f>
        <v>0</v>
      </c>
    </row>
    <row r="403" spans="2:16" x14ac:dyDescent="0.2">
      <c r="B403">
        <f>'Maßnahmen TM - Typ1'!$E$3</f>
        <v>0</v>
      </c>
      <c r="C403">
        <f>'Maßnahmen TM - Typ1'!$L$3</f>
        <v>0</v>
      </c>
      <c r="D403" t="str">
        <f>'Maßnahmen TM - Typ1'!G410</f>
        <v/>
      </c>
      <c r="E403">
        <f>'Maßnahmen TM - Typ1'!E410</f>
        <v>401</v>
      </c>
      <c r="F403">
        <f>'Maßnahmen TM - Typ1'!H410</f>
        <v>0</v>
      </c>
      <c r="G403" s="84">
        <f>'Maßnahmen TM - Typ1'!$E$4</f>
        <v>0</v>
      </c>
      <c r="H403" s="87">
        <f>'Maßnahmen TM - Typ1'!$H$4</f>
        <v>0</v>
      </c>
      <c r="I403" s="86">
        <f>'Maßnahmen TM - Typ1'!$I$4</f>
        <v>0</v>
      </c>
      <c r="J403" s="86">
        <f>'Maßnahmen TM - Typ1'!$J$4</f>
        <v>0</v>
      </c>
      <c r="K403">
        <f>'Maßnahmen TM - Typ1'!O410</f>
        <v>0</v>
      </c>
      <c r="L403" s="65">
        <f>'Maßnahmen TM - Typ1'!Q410</f>
        <v>0</v>
      </c>
      <c r="M403" s="65">
        <f>'Maßnahmen TM - Typ1'!R410</f>
        <v>0</v>
      </c>
      <c r="N403" s="65" t="str">
        <f>'Maßnahmen TM - Typ1'!U410</f>
        <v/>
      </c>
      <c r="O403" t="str">
        <f>'Maßnahmen TM - Typ1'!V410</f>
        <v/>
      </c>
      <c r="P403" s="65">
        <f>'Maßnahmen TM - Typ1'!W410</f>
        <v>0</v>
      </c>
    </row>
    <row r="404" spans="2:16" x14ac:dyDescent="0.2">
      <c r="B404">
        <f>'Maßnahmen TM - Typ1'!$E$3</f>
        <v>0</v>
      </c>
      <c r="C404">
        <f>'Maßnahmen TM - Typ1'!$L$3</f>
        <v>0</v>
      </c>
      <c r="D404" t="str">
        <f>'Maßnahmen TM - Typ1'!G411</f>
        <v/>
      </c>
      <c r="E404">
        <f>'Maßnahmen TM - Typ1'!E411</f>
        <v>402</v>
      </c>
      <c r="F404">
        <f>'Maßnahmen TM - Typ1'!H411</f>
        <v>0</v>
      </c>
      <c r="G404" s="84">
        <f>'Maßnahmen TM - Typ1'!$E$4</f>
        <v>0</v>
      </c>
      <c r="H404" s="87">
        <f>'Maßnahmen TM - Typ1'!$H$4</f>
        <v>0</v>
      </c>
      <c r="I404" s="86">
        <f>'Maßnahmen TM - Typ1'!$I$4</f>
        <v>0</v>
      </c>
      <c r="J404" s="86">
        <f>'Maßnahmen TM - Typ1'!$J$4</f>
        <v>0</v>
      </c>
      <c r="K404">
        <f>'Maßnahmen TM - Typ1'!O411</f>
        <v>0</v>
      </c>
      <c r="L404" s="65">
        <f>'Maßnahmen TM - Typ1'!Q411</f>
        <v>0</v>
      </c>
      <c r="M404" s="65">
        <f>'Maßnahmen TM - Typ1'!R411</f>
        <v>0</v>
      </c>
      <c r="N404" s="65" t="str">
        <f>'Maßnahmen TM - Typ1'!U411</f>
        <v/>
      </c>
      <c r="O404" t="str">
        <f>'Maßnahmen TM - Typ1'!V411</f>
        <v/>
      </c>
      <c r="P404" s="65">
        <f>'Maßnahmen TM - Typ1'!W411</f>
        <v>0</v>
      </c>
    </row>
    <row r="405" spans="2:16" x14ac:dyDescent="0.2">
      <c r="B405">
        <f>'Maßnahmen TM - Typ1'!$E$3</f>
        <v>0</v>
      </c>
      <c r="C405">
        <f>'Maßnahmen TM - Typ1'!$L$3</f>
        <v>0</v>
      </c>
      <c r="D405" t="str">
        <f>'Maßnahmen TM - Typ1'!G412</f>
        <v/>
      </c>
      <c r="E405">
        <f>'Maßnahmen TM - Typ1'!E412</f>
        <v>403</v>
      </c>
      <c r="F405">
        <f>'Maßnahmen TM - Typ1'!H412</f>
        <v>0</v>
      </c>
      <c r="G405" s="84">
        <f>'Maßnahmen TM - Typ1'!$E$4</f>
        <v>0</v>
      </c>
      <c r="H405" s="87">
        <f>'Maßnahmen TM - Typ1'!$H$4</f>
        <v>0</v>
      </c>
      <c r="I405" s="86">
        <f>'Maßnahmen TM - Typ1'!$I$4</f>
        <v>0</v>
      </c>
      <c r="J405" s="86">
        <f>'Maßnahmen TM - Typ1'!$J$4</f>
        <v>0</v>
      </c>
      <c r="K405">
        <f>'Maßnahmen TM - Typ1'!O412</f>
        <v>0</v>
      </c>
      <c r="L405" s="65">
        <f>'Maßnahmen TM - Typ1'!Q412</f>
        <v>0</v>
      </c>
      <c r="M405" s="65">
        <f>'Maßnahmen TM - Typ1'!R412</f>
        <v>0</v>
      </c>
      <c r="N405" s="65" t="str">
        <f>'Maßnahmen TM - Typ1'!U412</f>
        <v/>
      </c>
      <c r="O405" t="str">
        <f>'Maßnahmen TM - Typ1'!V412</f>
        <v/>
      </c>
      <c r="P405" s="65">
        <f>'Maßnahmen TM - Typ1'!W412</f>
        <v>0</v>
      </c>
    </row>
    <row r="406" spans="2:16" x14ac:dyDescent="0.2">
      <c r="B406">
        <f>'Maßnahmen TM - Typ1'!$E$3</f>
        <v>0</v>
      </c>
      <c r="C406">
        <f>'Maßnahmen TM - Typ1'!$L$3</f>
        <v>0</v>
      </c>
      <c r="D406" t="str">
        <f>'Maßnahmen TM - Typ1'!G413</f>
        <v/>
      </c>
      <c r="E406">
        <f>'Maßnahmen TM - Typ1'!E413</f>
        <v>404</v>
      </c>
      <c r="F406">
        <f>'Maßnahmen TM - Typ1'!H413</f>
        <v>0</v>
      </c>
      <c r="G406" s="84">
        <f>'Maßnahmen TM - Typ1'!$E$4</f>
        <v>0</v>
      </c>
      <c r="H406" s="87">
        <f>'Maßnahmen TM - Typ1'!$H$4</f>
        <v>0</v>
      </c>
      <c r="I406" s="86">
        <f>'Maßnahmen TM - Typ1'!$I$4</f>
        <v>0</v>
      </c>
      <c r="J406" s="86">
        <f>'Maßnahmen TM - Typ1'!$J$4</f>
        <v>0</v>
      </c>
      <c r="K406">
        <f>'Maßnahmen TM - Typ1'!O413</f>
        <v>0</v>
      </c>
      <c r="L406" s="65">
        <f>'Maßnahmen TM - Typ1'!Q413</f>
        <v>0</v>
      </c>
      <c r="M406" s="65">
        <f>'Maßnahmen TM - Typ1'!R413</f>
        <v>0</v>
      </c>
      <c r="N406" s="65" t="str">
        <f>'Maßnahmen TM - Typ1'!U413</f>
        <v/>
      </c>
      <c r="O406" t="str">
        <f>'Maßnahmen TM - Typ1'!V413</f>
        <v/>
      </c>
      <c r="P406" s="65">
        <f>'Maßnahmen TM - Typ1'!W413</f>
        <v>0</v>
      </c>
    </row>
    <row r="407" spans="2:16" x14ac:dyDescent="0.2">
      <c r="B407">
        <f>'Maßnahmen TM - Typ1'!$E$3</f>
        <v>0</v>
      </c>
      <c r="C407">
        <f>'Maßnahmen TM - Typ1'!$L$3</f>
        <v>0</v>
      </c>
      <c r="D407" t="str">
        <f>'Maßnahmen TM - Typ1'!G414</f>
        <v/>
      </c>
      <c r="E407">
        <f>'Maßnahmen TM - Typ1'!E414</f>
        <v>405</v>
      </c>
      <c r="F407">
        <f>'Maßnahmen TM - Typ1'!H414</f>
        <v>0</v>
      </c>
      <c r="G407" s="84">
        <f>'Maßnahmen TM - Typ1'!$E$4</f>
        <v>0</v>
      </c>
      <c r="H407" s="87">
        <f>'Maßnahmen TM - Typ1'!$H$4</f>
        <v>0</v>
      </c>
      <c r="I407" s="86">
        <f>'Maßnahmen TM - Typ1'!$I$4</f>
        <v>0</v>
      </c>
      <c r="J407" s="86">
        <f>'Maßnahmen TM - Typ1'!$J$4</f>
        <v>0</v>
      </c>
      <c r="K407">
        <f>'Maßnahmen TM - Typ1'!O414</f>
        <v>0</v>
      </c>
      <c r="L407" s="65">
        <f>'Maßnahmen TM - Typ1'!Q414</f>
        <v>0</v>
      </c>
      <c r="M407" s="65">
        <f>'Maßnahmen TM - Typ1'!R414</f>
        <v>0</v>
      </c>
      <c r="N407" s="65" t="str">
        <f>'Maßnahmen TM - Typ1'!U414</f>
        <v/>
      </c>
      <c r="O407" t="str">
        <f>'Maßnahmen TM - Typ1'!V414</f>
        <v/>
      </c>
      <c r="P407" s="65">
        <f>'Maßnahmen TM - Typ1'!W414</f>
        <v>0</v>
      </c>
    </row>
    <row r="408" spans="2:16" x14ac:dyDescent="0.2">
      <c r="B408">
        <f>'Maßnahmen TM - Typ1'!$E$3</f>
        <v>0</v>
      </c>
      <c r="C408">
        <f>'Maßnahmen TM - Typ1'!$L$3</f>
        <v>0</v>
      </c>
      <c r="D408" t="str">
        <f>'Maßnahmen TM - Typ1'!G415</f>
        <v/>
      </c>
      <c r="E408">
        <f>'Maßnahmen TM - Typ1'!E415</f>
        <v>406</v>
      </c>
      <c r="F408">
        <f>'Maßnahmen TM - Typ1'!H415</f>
        <v>0</v>
      </c>
      <c r="G408" s="84">
        <f>'Maßnahmen TM - Typ1'!$E$4</f>
        <v>0</v>
      </c>
      <c r="H408" s="87">
        <f>'Maßnahmen TM - Typ1'!$H$4</f>
        <v>0</v>
      </c>
      <c r="I408" s="86">
        <f>'Maßnahmen TM - Typ1'!$I$4</f>
        <v>0</v>
      </c>
      <c r="J408" s="86">
        <f>'Maßnahmen TM - Typ1'!$J$4</f>
        <v>0</v>
      </c>
      <c r="K408">
        <f>'Maßnahmen TM - Typ1'!O415</f>
        <v>0</v>
      </c>
      <c r="L408" s="65">
        <f>'Maßnahmen TM - Typ1'!Q415</f>
        <v>0</v>
      </c>
      <c r="M408" s="65">
        <f>'Maßnahmen TM - Typ1'!R415</f>
        <v>0</v>
      </c>
      <c r="N408" s="65" t="str">
        <f>'Maßnahmen TM - Typ1'!U415</f>
        <v/>
      </c>
      <c r="O408" t="str">
        <f>'Maßnahmen TM - Typ1'!V415</f>
        <v/>
      </c>
      <c r="P408" s="65">
        <f>'Maßnahmen TM - Typ1'!W415</f>
        <v>0</v>
      </c>
    </row>
    <row r="409" spans="2:16" x14ac:dyDescent="0.2">
      <c r="B409">
        <f>'Maßnahmen TM - Typ1'!$E$3</f>
        <v>0</v>
      </c>
      <c r="C409">
        <f>'Maßnahmen TM - Typ1'!$L$3</f>
        <v>0</v>
      </c>
      <c r="D409" t="str">
        <f>'Maßnahmen TM - Typ1'!G416</f>
        <v/>
      </c>
      <c r="E409">
        <f>'Maßnahmen TM - Typ1'!E416</f>
        <v>407</v>
      </c>
      <c r="F409">
        <f>'Maßnahmen TM - Typ1'!H416</f>
        <v>0</v>
      </c>
      <c r="G409" s="84">
        <f>'Maßnahmen TM - Typ1'!$E$4</f>
        <v>0</v>
      </c>
      <c r="H409" s="87">
        <f>'Maßnahmen TM - Typ1'!$H$4</f>
        <v>0</v>
      </c>
      <c r="I409" s="86">
        <f>'Maßnahmen TM - Typ1'!$I$4</f>
        <v>0</v>
      </c>
      <c r="J409" s="86">
        <f>'Maßnahmen TM - Typ1'!$J$4</f>
        <v>0</v>
      </c>
      <c r="K409">
        <f>'Maßnahmen TM - Typ1'!O416</f>
        <v>0</v>
      </c>
      <c r="L409" s="65">
        <f>'Maßnahmen TM - Typ1'!Q416</f>
        <v>0</v>
      </c>
      <c r="M409" s="65">
        <f>'Maßnahmen TM - Typ1'!R416</f>
        <v>0</v>
      </c>
      <c r="N409" s="65" t="str">
        <f>'Maßnahmen TM - Typ1'!U416</f>
        <v/>
      </c>
      <c r="O409" t="str">
        <f>'Maßnahmen TM - Typ1'!V416</f>
        <v/>
      </c>
      <c r="P409" s="65">
        <f>'Maßnahmen TM - Typ1'!W416</f>
        <v>0</v>
      </c>
    </row>
    <row r="410" spans="2:16" x14ac:dyDescent="0.2">
      <c r="B410">
        <f>'Maßnahmen TM - Typ1'!$E$3</f>
        <v>0</v>
      </c>
      <c r="C410">
        <f>'Maßnahmen TM - Typ1'!$L$3</f>
        <v>0</v>
      </c>
      <c r="D410" t="str">
        <f>'Maßnahmen TM - Typ1'!G417</f>
        <v/>
      </c>
      <c r="E410">
        <f>'Maßnahmen TM - Typ1'!E417</f>
        <v>408</v>
      </c>
      <c r="F410">
        <f>'Maßnahmen TM - Typ1'!H417</f>
        <v>0</v>
      </c>
      <c r="G410" s="84">
        <f>'Maßnahmen TM - Typ1'!$E$4</f>
        <v>0</v>
      </c>
      <c r="H410" s="87">
        <f>'Maßnahmen TM - Typ1'!$H$4</f>
        <v>0</v>
      </c>
      <c r="I410" s="86">
        <f>'Maßnahmen TM - Typ1'!$I$4</f>
        <v>0</v>
      </c>
      <c r="J410" s="86">
        <f>'Maßnahmen TM - Typ1'!$J$4</f>
        <v>0</v>
      </c>
      <c r="K410">
        <f>'Maßnahmen TM - Typ1'!O417</f>
        <v>0</v>
      </c>
      <c r="L410" s="65">
        <f>'Maßnahmen TM - Typ1'!Q417</f>
        <v>0</v>
      </c>
      <c r="M410" s="65">
        <f>'Maßnahmen TM - Typ1'!R417</f>
        <v>0</v>
      </c>
      <c r="N410" s="65" t="str">
        <f>'Maßnahmen TM - Typ1'!U417</f>
        <v/>
      </c>
      <c r="O410" t="str">
        <f>'Maßnahmen TM - Typ1'!V417</f>
        <v/>
      </c>
      <c r="P410" s="65">
        <f>'Maßnahmen TM - Typ1'!W417</f>
        <v>0</v>
      </c>
    </row>
    <row r="411" spans="2:16" x14ac:dyDescent="0.2">
      <c r="B411">
        <f>'Maßnahmen TM - Typ1'!$E$3</f>
        <v>0</v>
      </c>
      <c r="C411">
        <f>'Maßnahmen TM - Typ1'!$L$3</f>
        <v>0</v>
      </c>
      <c r="D411" t="str">
        <f>'Maßnahmen TM - Typ1'!G418</f>
        <v/>
      </c>
      <c r="E411">
        <f>'Maßnahmen TM - Typ1'!E418</f>
        <v>409</v>
      </c>
      <c r="F411">
        <f>'Maßnahmen TM - Typ1'!H418</f>
        <v>0</v>
      </c>
      <c r="G411" s="84">
        <f>'Maßnahmen TM - Typ1'!$E$4</f>
        <v>0</v>
      </c>
      <c r="H411" s="87">
        <f>'Maßnahmen TM - Typ1'!$H$4</f>
        <v>0</v>
      </c>
      <c r="I411" s="86">
        <f>'Maßnahmen TM - Typ1'!$I$4</f>
        <v>0</v>
      </c>
      <c r="J411" s="86">
        <f>'Maßnahmen TM - Typ1'!$J$4</f>
        <v>0</v>
      </c>
      <c r="K411">
        <f>'Maßnahmen TM - Typ1'!O418</f>
        <v>0</v>
      </c>
      <c r="L411" s="65">
        <f>'Maßnahmen TM - Typ1'!Q418</f>
        <v>0</v>
      </c>
      <c r="M411" s="65">
        <f>'Maßnahmen TM - Typ1'!R418</f>
        <v>0</v>
      </c>
      <c r="N411" s="65" t="str">
        <f>'Maßnahmen TM - Typ1'!U418</f>
        <v/>
      </c>
      <c r="O411" t="str">
        <f>'Maßnahmen TM - Typ1'!V418</f>
        <v/>
      </c>
      <c r="P411" s="65">
        <f>'Maßnahmen TM - Typ1'!W418</f>
        <v>0</v>
      </c>
    </row>
    <row r="412" spans="2:16" x14ac:dyDescent="0.2">
      <c r="B412">
        <f>'Maßnahmen TM - Typ1'!$E$3</f>
        <v>0</v>
      </c>
      <c r="C412">
        <f>'Maßnahmen TM - Typ1'!$L$3</f>
        <v>0</v>
      </c>
      <c r="D412" t="str">
        <f>'Maßnahmen TM - Typ1'!G419</f>
        <v/>
      </c>
      <c r="E412">
        <f>'Maßnahmen TM - Typ1'!E419</f>
        <v>410</v>
      </c>
      <c r="F412">
        <f>'Maßnahmen TM - Typ1'!H419</f>
        <v>0</v>
      </c>
      <c r="G412" s="84">
        <f>'Maßnahmen TM - Typ1'!$E$4</f>
        <v>0</v>
      </c>
      <c r="H412" s="87">
        <f>'Maßnahmen TM - Typ1'!$H$4</f>
        <v>0</v>
      </c>
      <c r="I412" s="86">
        <f>'Maßnahmen TM - Typ1'!$I$4</f>
        <v>0</v>
      </c>
      <c r="J412" s="86">
        <f>'Maßnahmen TM - Typ1'!$J$4</f>
        <v>0</v>
      </c>
      <c r="K412">
        <f>'Maßnahmen TM - Typ1'!O419</f>
        <v>0</v>
      </c>
      <c r="L412" s="65">
        <f>'Maßnahmen TM - Typ1'!Q419</f>
        <v>0</v>
      </c>
      <c r="M412" s="65">
        <f>'Maßnahmen TM - Typ1'!R419</f>
        <v>0</v>
      </c>
      <c r="N412" s="65" t="str">
        <f>'Maßnahmen TM - Typ1'!U419</f>
        <v/>
      </c>
      <c r="O412" t="str">
        <f>'Maßnahmen TM - Typ1'!V419</f>
        <v/>
      </c>
      <c r="P412" s="65">
        <f>'Maßnahmen TM - Typ1'!W419</f>
        <v>0</v>
      </c>
    </row>
    <row r="413" spans="2:16" x14ac:dyDescent="0.2">
      <c r="B413">
        <f>'Maßnahmen TM - Typ1'!$E$3</f>
        <v>0</v>
      </c>
      <c r="C413">
        <f>'Maßnahmen TM - Typ1'!$L$3</f>
        <v>0</v>
      </c>
      <c r="D413" t="str">
        <f>'Maßnahmen TM - Typ1'!G420</f>
        <v/>
      </c>
      <c r="E413">
        <f>'Maßnahmen TM - Typ1'!E420</f>
        <v>411</v>
      </c>
      <c r="F413">
        <f>'Maßnahmen TM - Typ1'!H420</f>
        <v>0</v>
      </c>
      <c r="G413" s="84">
        <f>'Maßnahmen TM - Typ1'!$E$4</f>
        <v>0</v>
      </c>
      <c r="H413" s="87">
        <f>'Maßnahmen TM - Typ1'!$H$4</f>
        <v>0</v>
      </c>
      <c r="I413" s="86">
        <f>'Maßnahmen TM - Typ1'!$I$4</f>
        <v>0</v>
      </c>
      <c r="J413" s="86">
        <f>'Maßnahmen TM - Typ1'!$J$4</f>
        <v>0</v>
      </c>
      <c r="K413">
        <f>'Maßnahmen TM - Typ1'!O420</f>
        <v>0</v>
      </c>
      <c r="L413" s="65">
        <f>'Maßnahmen TM - Typ1'!Q420</f>
        <v>0</v>
      </c>
      <c r="M413" s="65">
        <f>'Maßnahmen TM - Typ1'!R420</f>
        <v>0</v>
      </c>
      <c r="N413" s="65" t="str">
        <f>'Maßnahmen TM - Typ1'!U420</f>
        <v/>
      </c>
      <c r="O413" t="str">
        <f>'Maßnahmen TM - Typ1'!V420</f>
        <v/>
      </c>
      <c r="P413" s="65">
        <f>'Maßnahmen TM - Typ1'!W420</f>
        <v>0</v>
      </c>
    </row>
    <row r="414" spans="2:16" x14ac:dyDescent="0.2">
      <c r="B414">
        <f>'Maßnahmen TM - Typ1'!$E$3</f>
        <v>0</v>
      </c>
      <c r="C414">
        <f>'Maßnahmen TM - Typ1'!$L$3</f>
        <v>0</v>
      </c>
      <c r="D414" t="str">
        <f>'Maßnahmen TM - Typ1'!G421</f>
        <v/>
      </c>
      <c r="E414">
        <f>'Maßnahmen TM - Typ1'!E421</f>
        <v>412</v>
      </c>
      <c r="F414">
        <f>'Maßnahmen TM - Typ1'!H421</f>
        <v>0</v>
      </c>
      <c r="G414" s="84">
        <f>'Maßnahmen TM - Typ1'!$E$4</f>
        <v>0</v>
      </c>
      <c r="H414" s="87">
        <f>'Maßnahmen TM - Typ1'!$H$4</f>
        <v>0</v>
      </c>
      <c r="I414" s="86">
        <f>'Maßnahmen TM - Typ1'!$I$4</f>
        <v>0</v>
      </c>
      <c r="J414" s="86">
        <f>'Maßnahmen TM - Typ1'!$J$4</f>
        <v>0</v>
      </c>
      <c r="K414">
        <f>'Maßnahmen TM - Typ1'!O421</f>
        <v>0</v>
      </c>
      <c r="L414" s="65">
        <f>'Maßnahmen TM - Typ1'!Q421</f>
        <v>0</v>
      </c>
      <c r="M414" s="65">
        <f>'Maßnahmen TM - Typ1'!R421</f>
        <v>0</v>
      </c>
      <c r="N414" s="65" t="str">
        <f>'Maßnahmen TM - Typ1'!U421</f>
        <v/>
      </c>
      <c r="O414" t="str">
        <f>'Maßnahmen TM - Typ1'!V421</f>
        <v/>
      </c>
      <c r="P414" s="65">
        <f>'Maßnahmen TM - Typ1'!W421</f>
        <v>0</v>
      </c>
    </row>
    <row r="415" spans="2:16" x14ac:dyDescent="0.2">
      <c r="B415">
        <f>'Maßnahmen TM - Typ1'!$E$3</f>
        <v>0</v>
      </c>
      <c r="C415">
        <f>'Maßnahmen TM - Typ1'!$L$3</f>
        <v>0</v>
      </c>
      <c r="D415" t="str">
        <f>'Maßnahmen TM - Typ1'!G422</f>
        <v/>
      </c>
      <c r="E415">
        <f>'Maßnahmen TM - Typ1'!E422</f>
        <v>413</v>
      </c>
      <c r="F415">
        <f>'Maßnahmen TM - Typ1'!H422</f>
        <v>0</v>
      </c>
      <c r="G415" s="84">
        <f>'Maßnahmen TM - Typ1'!$E$4</f>
        <v>0</v>
      </c>
      <c r="H415" s="87">
        <f>'Maßnahmen TM - Typ1'!$H$4</f>
        <v>0</v>
      </c>
      <c r="I415" s="86">
        <f>'Maßnahmen TM - Typ1'!$I$4</f>
        <v>0</v>
      </c>
      <c r="J415" s="86">
        <f>'Maßnahmen TM - Typ1'!$J$4</f>
        <v>0</v>
      </c>
      <c r="K415">
        <f>'Maßnahmen TM - Typ1'!O422</f>
        <v>0</v>
      </c>
      <c r="L415" s="65">
        <f>'Maßnahmen TM - Typ1'!Q422</f>
        <v>0</v>
      </c>
      <c r="M415" s="65">
        <f>'Maßnahmen TM - Typ1'!R422</f>
        <v>0</v>
      </c>
      <c r="N415" s="65" t="str">
        <f>'Maßnahmen TM - Typ1'!U422</f>
        <v/>
      </c>
      <c r="O415" t="str">
        <f>'Maßnahmen TM - Typ1'!V422</f>
        <v/>
      </c>
      <c r="P415" s="65">
        <f>'Maßnahmen TM - Typ1'!W422</f>
        <v>0</v>
      </c>
    </row>
    <row r="416" spans="2:16" x14ac:dyDescent="0.2">
      <c r="B416">
        <f>'Maßnahmen TM - Typ1'!$E$3</f>
        <v>0</v>
      </c>
      <c r="C416">
        <f>'Maßnahmen TM - Typ1'!$L$3</f>
        <v>0</v>
      </c>
      <c r="D416" t="str">
        <f>'Maßnahmen TM - Typ1'!G423</f>
        <v/>
      </c>
      <c r="E416">
        <f>'Maßnahmen TM - Typ1'!E423</f>
        <v>414</v>
      </c>
      <c r="F416">
        <f>'Maßnahmen TM - Typ1'!H423</f>
        <v>0</v>
      </c>
      <c r="G416" s="84">
        <f>'Maßnahmen TM - Typ1'!$E$4</f>
        <v>0</v>
      </c>
      <c r="H416" s="87">
        <f>'Maßnahmen TM - Typ1'!$H$4</f>
        <v>0</v>
      </c>
      <c r="I416" s="86">
        <f>'Maßnahmen TM - Typ1'!$I$4</f>
        <v>0</v>
      </c>
      <c r="J416" s="86">
        <f>'Maßnahmen TM - Typ1'!$J$4</f>
        <v>0</v>
      </c>
      <c r="K416">
        <f>'Maßnahmen TM - Typ1'!O423</f>
        <v>0</v>
      </c>
      <c r="L416" s="65">
        <f>'Maßnahmen TM - Typ1'!Q423</f>
        <v>0</v>
      </c>
      <c r="M416" s="65">
        <f>'Maßnahmen TM - Typ1'!R423</f>
        <v>0</v>
      </c>
      <c r="N416" s="65" t="str">
        <f>'Maßnahmen TM - Typ1'!U423</f>
        <v/>
      </c>
      <c r="O416" t="str">
        <f>'Maßnahmen TM - Typ1'!V423</f>
        <v/>
      </c>
      <c r="P416" s="65">
        <f>'Maßnahmen TM - Typ1'!W423</f>
        <v>0</v>
      </c>
    </row>
    <row r="417" spans="2:16" x14ac:dyDescent="0.2">
      <c r="B417">
        <f>'Maßnahmen TM - Typ1'!$E$3</f>
        <v>0</v>
      </c>
      <c r="C417">
        <f>'Maßnahmen TM - Typ1'!$L$3</f>
        <v>0</v>
      </c>
      <c r="D417" t="str">
        <f>'Maßnahmen TM - Typ1'!G424</f>
        <v/>
      </c>
      <c r="E417">
        <f>'Maßnahmen TM - Typ1'!E424</f>
        <v>415</v>
      </c>
      <c r="F417">
        <f>'Maßnahmen TM - Typ1'!H424</f>
        <v>0</v>
      </c>
      <c r="G417" s="84">
        <f>'Maßnahmen TM - Typ1'!$E$4</f>
        <v>0</v>
      </c>
      <c r="H417" s="87">
        <f>'Maßnahmen TM - Typ1'!$H$4</f>
        <v>0</v>
      </c>
      <c r="I417" s="86">
        <f>'Maßnahmen TM - Typ1'!$I$4</f>
        <v>0</v>
      </c>
      <c r="J417" s="86">
        <f>'Maßnahmen TM - Typ1'!$J$4</f>
        <v>0</v>
      </c>
      <c r="K417">
        <f>'Maßnahmen TM - Typ1'!O424</f>
        <v>0</v>
      </c>
      <c r="L417" s="65">
        <f>'Maßnahmen TM - Typ1'!Q424</f>
        <v>0</v>
      </c>
      <c r="M417" s="65">
        <f>'Maßnahmen TM - Typ1'!R424</f>
        <v>0</v>
      </c>
      <c r="N417" s="65" t="str">
        <f>'Maßnahmen TM - Typ1'!U424</f>
        <v/>
      </c>
      <c r="O417" t="str">
        <f>'Maßnahmen TM - Typ1'!V424</f>
        <v/>
      </c>
      <c r="P417" s="65">
        <f>'Maßnahmen TM - Typ1'!W424</f>
        <v>0</v>
      </c>
    </row>
    <row r="418" spans="2:16" x14ac:dyDescent="0.2">
      <c r="B418">
        <f>'Maßnahmen TM - Typ1'!$E$3</f>
        <v>0</v>
      </c>
      <c r="C418">
        <f>'Maßnahmen TM - Typ1'!$L$3</f>
        <v>0</v>
      </c>
      <c r="D418" t="str">
        <f>'Maßnahmen TM - Typ1'!G425</f>
        <v/>
      </c>
      <c r="E418">
        <f>'Maßnahmen TM - Typ1'!E425</f>
        <v>416</v>
      </c>
      <c r="F418">
        <f>'Maßnahmen TM - Typ1'!H425</f>
        <v>0</v>
      </c>
      <c r="G418" s="84">
        <f>'Maßnahmen TM - Typ1'!$E$4</f>
        <v>0</v>
      </c>
      <c r="H418" s="87">
        <f>'Maßnahmen TM - Typ1'!$H$4</f>
        <v>0</v>
      </c>
      <c r="I418" s="86">
        <f>'Maßnahmen TM - Typ1'!$I$4</f>
        <v>0</v>
      </c>
      <c r="J418" s="86">
        <f>'Maßnahmen TM - Typ1'!$J$4</f>
        <v>0</v>
      </c>
      <c r="K418">
        <f>'Maßnahmen TM - Typ1'!O425</f>
        <v>0</v>
      </c>
      <c r="L418" s="65">
        <f>'Maßnahmen TM - Typ1'!Q425</f>
        <v>0</v>
      </c>
      <c r="M418" s="65">
        <f>'Maßnahmen TM - Typ1'!R425</f>
        <v>0</v>
      </c>
      <c r="N418" s="65" t="str">
        <f>'Maßnahmen TM - Typ1'!U425</f>
        <v/>
      </c>
      <c r="O418" t="str">
        <f>'Maßnahmen TM - Typ1'!V425</f>
        <v/>
      </c>
      <c r="P418" s="65">
        <f>'Maßnahmen TM - Typ1'!W425</f>
        <v>0</v>
      </c>
    </row>
    <row r="419" spans="2:16" x14ac:dyDescent="0.2">
      <c r="B419">
        <f>'Maßnahmen TM - Typ1'!$E$3</f>
        <v>0</v>
      </c>
      <c r="C419">
        <f>'Maßnahmen TM - Typ1'!$L$3</f>
        <v>0</v>
      </c>
      <c r="D419" t="str">
        <f>'Maßnahmen TM - Typ1'!G426</f>
        <v/>
      </c>
      <c r="E419">
        <f>'Maßnahmen TM - Typ1'!E426</f>
        <v>417</v>
      </c>
      <c r="F419">
        <f>'Maßnahmen TM - Typ1'!H426</f>
        <v>0</v>
      </c>
      <c r="G419" s="84">
        <f>'Maßnahmen TM - Typ1'!$E$4</f>
        <v>0</v>
      </c>
      <c r="H419" s="87">
        <f>'Maßnahmen TM - Typ1'!$H$4</f>
        <v>0</v>
      </c>
      <c r="I419" s="86">
        <f>'Maßnahmen TM - Typ1'!$I$4</f>
        <v>0</v>
      </c>
      <c r="J419" s="86">
        <f>'Maßnahmen TM - Typ1'!$J$4</f>
        <v>0</v>
      </c>
      <c r="K419">
        <f>'Maßnahmen TM - Typ1'!O426</f>
        <v>0</v>
      </c>
      <c r="L419" s="65">
        <f>'Maßnahmen TM - Typ1'!Q426</f>
        <v>0</v>
      </c>
      <c r="M419" s="65">
        <f>'Maßnahmen TM - Typ1'!R426</f>
        <v>0</v>
      </c>
      <c r="N419" s="65" t="str">
        <f>'Maßnahmen TM - Typ1'!U426</f>
        <v/>
      </c>
      <c r="O419" t="str">
        <f>'Maßnahmen TM - Typ1'!V426</f>
        <v/>
      </c>
      <c r="P419" s="65">
        <f>'Maßnahmen TM - Typ1'!W426</f>
        <v>0</v>
      </c>
    </row>
    <row r="420" spans="2:16" x14ac:dyDescent="0.2">
      <c r="B420">
        <f>'Maßnahmen TM - Typ1'!$E$3</f>
        <v>0</v>
      </c>
      <c r="C420">
        <f>'Maßnahmen TM - Typ1'!$L$3</f>
        <v>0</v>
      </c>
      <c r="D420" t="str">
        <f>'Maßnahmen TM - Typ1'!G427</f>
        <v/>
      </c>
      <c r="E420">
        <f>'Maßnahmen TM - Typ1'!E427</f>
        <v>418</v>
      </c>
      <c r="F420">
        <f>'Maßnahmen TM - Typ1'!H427</f>
        <v>0</v>
      </c>
      <c r="G420" s="84">
        <f>'Maßnahmen TM - Typ1'!$E$4</f>
        <v>0</v>
      </c>
      <c r="H420" s="87">
        <f>'Maßnahmen TM - Typ1'!$H$4</f>
        <v>0</v>
      </c>
      <c r="I420" s="86">
        <f>'Maßnahmen TM - Typ1'!$I$4</f>
        <v>0</v>
      </c>
      <c r="J420" s="86">
        <f>'Maßnahmen TM - Typ1'!$J$4</f>
        <v>0</v>
      </c>
      <c r="K420">
        <f>'Maßnahmen TM - Typ1'!O427</f>
        <v>0</v>
      </c>
      <c r="L420" s="65">
        <f>'Maßnahmen TM - Typ1'!Q427</f>
        <v>0</v>
      </c>
      <c r="M420" s="65">
        <f>'Maßnahmen TM - Typ1'!R427</f>
        <v>0</v>
      </c>
      <c r="N420" s="65" t="str">
        <f>'Maßnahmen TM - Typ1'!U427</f>
        <v/>
      </c>
      <c r="O420" t="str">
        <f>'Maßnahmen TM - Typ1'!V427</f>
        <v/>
      </c>
      <c r="P420" s="65">
        <f>'Maßnahmen TM - Typ1'!W427</f>
        <v>0</v>
      </c>
    </row>
    <row r="421" spans="2:16" x14ac:dyDescent="0.2">
      <c r="B421">
        <f>'Maßnahmen TM - Typ1'!$E$3</f>
        <v>0</v>
      </c>
      <c r="C421">
        <f>'Maßnahmen TM - Typ1'!$L$3</f>
        <v>0</v>
      </c>
      <c r="D421" t="str">
        <f>'Maßnahmen TM - Typ1'!G428</f>
        <v/>
      </c>
      <c r="E421">
        <f>'Maßnahmen TM - Typ1'!E428</f>
        <v>419</v>
      </c>
      <c r="F421">
        <f>'Maßnahmen TM - Typ1'!H428</f>
        <v>0</v>
      </c>
      <c r="G421" s="84">
        <f>'Maßnahmen TM - Typ1'!$E$4</f>
        <v>0</v>
      </c>
      <c r="H421" s="87">
        <f>'Maßnahmen TM - Typ1'!$H$4</f>
        <v>0</v>
      </c>
      <c r="I421" s="86">
        <f>'Maßnahmen TM - Typ1'!$I$4</f>
        <v>0</v>
      </c>
      <c r="J421" s="86">
        <f>'Maßnahmen TM - Typ1'!$J$4</f>
        <v>0</v>
      </c>
      <c r="K421">
        <f>'Maßnahmen TM - Typ1'!O428</f>
        <v>0</v>
      </c>
      <c r="L421" s="65">
        <f>'Maßnahmen TM - Typ1'!Q428</f>
        <v>0</v>
      </c>
      <c r="M421" s="65">
        <f>'Maßnahmen TM - Typ1'!R428</f>
        <v>0</v>
      </c>
      <c r="N421" s="65" t="str">
        <f>'Maßnahmen TM - Typ1'!U428</f>
        <v/>
      </c>
      <c r="O421" t="str">
        <f>'Maßnahmen TM - Typ1'!V428</f>
        <v/>
      </c>
      <c r="P421" s="65">
        <f>'Maßnahmen TM - Typ1'!W428</f>
        <v>0</v>
      </c>
    </row>
    <row r="422" spans="2:16" x14ac:dyDescent="0.2">
      <c r="B422">
        <f>'Maßnahmen TM - Typ1'!$E$3</f>
        <v>0</v>
      </c>
      <c r="C422">
        <f>'Maßnahmen TM - Typ1'!$L$3</f>
        <v>0</v>
      </c>
      <c r="D422" t="str">
        <f>'Maßnahmen TM - Typ1'!G429</f>
        <v/>
      </c>
      <c r="E422">
        <f>'Maßnahmen TM - Typ1'!E429</f>
        <v>420</v>
      </c>
      <c r="F422">
        <f>'Maßnahmen TM - Typ1'!H429</f>
        <v>0</v>
      </c>
      <c r="G422" s="84">
        <f>'Maßnahmen TM - Typ1'!$E$4</f>
        <v>0</v>
      </c>
      <c r="H422" s="87">
        <f>'Maßnahmen TM - Typ1'!$H$4</f>
        <v>0</v>
      </c>
      <c r="I422" s="86">
        <f>'Maßnahmen TM - Typ1'!$I$4</f>
        <v>0</v>
      </c>
      <c r="J422" s="86">
        <f>'Maßnahmen TM - Typ1'!$J$4</f>
        <v>0</v>
      </c>
      <c r="K422">
        <f>'Maßnahmen TM - Typ1'!O429</f>
        <v>0</v>
      </c>
      <c r="L422" s="65">
        <f>'Maßnahmen TM - Typ1'!Q429</f>
        <v>0</v>
      </c>
      <c r="M422" s="65">
        <f>'Maßnahmen TM - Typ1'!R429</f>
        <v>0</v>
      </c>
      <c r="N422" s="65" t="str">
        <f>'Maßnahmen TM - Typ1'!U429</f>
        <v/>
      </c>
      <c r="O422" t="str">
        <f>'Maßnahmen TM - Typ1'!V429</f>
        <v/>
      </c>
      <c r="P422" s="65">
        <f>'Maßnahmen TM - Typ1'!W429</f>
        <v>0</v>
      </c>
    </row>
    <row r="423" spans="2:16" x14ac:dyDescent="0.2">
      <c r="B423">
        <f>'Maßnahmen TM - Typ1'!$E$3</f>
        <v>0</v>
      </c>
      <c r="C423">
        <f>'Maßnahmen TM - Typ1'!$L$3</f>
        <v>0</v>
      </c>
      <c r="D423" t="str">
        <f>'Maßnahmen TM - Typ1'!G430</f>
        <v/>
      </c>
      <c r="E423">
        <f>'Maßnahmen TM - Typ1'!E430</f>
        <v>421</v>
      </c>
      <c r="F423">
        <f>'Maßnahmen TM - Typ1'!H430</f>
        <v>0</v>
      </c>
      <c r="G423" s="84">
        <f>'Maßnahmen TM - Typ1'!$E$4</f>
        <v>0</v>
      </c>
      <c r="H423" s="87">
        <f>'Maßnahmen TM - Typ1'!$H$4</f>
        <v>0</v>
      </c>
      <c r="I423" s="86">
        <f>'Maßnahmen TM - Typ1'!$I$4</f>
        <v>0</v>
      </c>
      <c r="J423" s="86">
        <f>'Maßnahmen TM - Typ1'!$J$4</f>
        <v>0</v>
      </c>
      <c r="K423">
        <f>'Maßnahmen TM - Typ1'!O430</f>
        <v>0</v>
      </c>
      <c r="L423" s="65">
        <f>'Maßnahmen TM - Typ1'!Q430</f>
        <v>0</v>
      </c>
      <c r="M423" s="65">
        <f>'Maßnahmen TM - Typ1'!R430</f>
        <v>0</v>
      </c>
      <c r="N423" s="65" t="str">
        <f>'Maßnahmen TM - Typ1'!U430</f>
        <v/>
      </c>
      <c r="O423" t="str">
        <f>'Maßnahmen TM - Typ1'!V430</f>
        <v/>
      </c>
      <c r="P423" s="65">
        <f>'Maßnahmen TM - Typ1'!W430</f>
        <v>0</v>
      </c>
    </row>
    <row r="424" spans="2:16" x14ac:dyDescent="0.2">
      <c r="B424">
        <f>'Maßnahmen TM - Typ1'!$E$3</f>
        <v>0</v>
      </c>
      <c r="C424">
        <f>'Maßnahmen TM - Typ1'!$L$3</f>
        <v>0</v>
      </c>
      <c r="D424" t="str">
        <f>'Maßnahmen TM - Typ1'!G431</f>
        <v/>
      </c>
      <c r="E424">
        <f>'Maßnahmen TM - Typ1'!E431</f>
        <v>422</v>
      </c>
      <c r="F424">
        <f>'Maßnahmen TM - Typ1'!H431</f>
        <v>0</v>
      </c>
      <c r="G424" s="84">
        <f>'Maßnahmen TM - Typ1'!$E$4</f>
        <v>0</v>
      </c>
      <c r="H424" s="87">
        <f>'Maßnahmen TM - Typ1'!$H$4</f>
        <v>0</v>
      </c>
      <c r="I424" s="86">
        <f>'Maßnahmen TM - Typ1'!$I$4</f>
        <v>0</v>
      </c>
      <c r="J424" s="86">
        <f>'Maßnahmen TM - Typ1'!$J$4</f>
        <v>0</v>
      </c>
      <c r="K424">
        <f>'Maßnahmen TM - Typ1'!O431</f>
        <v>0</v>
      </c>
      <c r="L424" s="65">
        <f>'Maßnahmen TM - Typ1'!Q431</f>
        <v>0</v>
      </c>
      <c r="M424" s="65">
        <f>'Maßnahmen TM - Typ1'!R431</f>
        <v>0</v>
      </c>
      <c r="N424" s="65" t="str">
        <f>'Maßnahmen TM - Typ1'!U431</f>
        <v/>
      </c>
      <c r="O424" t="str">
        <f>'Maßnahmen TM - Typ1'!V431</f>
        <v/>
      </c>
      <c r="P424" s="65">
        <f>'Maßnahmen TM - Typ1'!W431</f>
        <v>0</v>
      </c>
    </row>
    <row r="425" spans="2:16" x14ac:dyDescent="0.2">
      <c r="B425">
        <f>'Maßnahmen TM - Typ1'!$E$3</f>
        <v>0</v>
      </c>
      <c r="C425">
        <f>'Maßnahmen TM - Typ1'!$L$3</f>
        <v>0</v>
      </c>
      <c r="D425" t="str">
        <f>'Maßnahmen TM - Typ1'!G432</f>
        <v/>
      </c>
      <c r="E425">
        <f>'Maßnahmen TM - Typ1'!E432</f>
        <v>423</v>
      </c>
      <c r="F425">
        <f>'Maßnahmen TM - Typ1'!H432</f>
        <v>0</v>
      </c>
      <c r="G425" s="84">
        <f>'Maßnahmen TM - Typ1'!$E$4</f>
        <v>0</v>
      </c>
      <c r="H425" s="87">
        <f>'Maßnahmen TM - Typ1'!$H$4</f>
        <v>0</v>
      </c>
      <c r="I425" s="86">
        <f>'Maßnahmen TM - Typ1'!$I$4</f>
        <v>0</v>
      </c>
      <c r="J425" s="86">
        <f>'Maßnahmen TM - Typ1'!$J$4</f>
        <v>0</v>
      </c>
      <c r="K425">
        <f>'Maßnahmen TM - Typ1'!O432</f>
        <v>0</v>
      </c>
      <c r="L425" s="65">
        <f>'Maßnahmen TM - Typ1'!Q432</f>
        <v>0</v>
      </c>
      <c r="M425" s="65">
        <f>'Maßnahmen TM - Typ1'!R432</f>
        <v>0</v>
      </c>
      <c r="N425" s="65" t="str">
        <f>'Maßnahmen TM - Typ1'!U432</f>
        <v/>
      </c>
      <c r="O425" t="str">
        <f>'Maßnahmen TM - Typ1'!V432</f>
        <v/>
      </c>
      <c r="P425" s="65">
        <f>'Maßnahmen TM - Typ1'!W432</f>
        <v>0</v>
      </c>
    </row>
    <row r="426" spans="2:16" x14ac:dyDescent="0.2">
      <c r="B426">
        <f>'Maßnahmen TM - Typ1'!$E$3</f>
        <v>0</v>
      </c>
      <c r="C426">
        <f>'Maßnahmen TM - Typ1'!$L$3</f>
        <v>0</v>
      </c>
      <c r="D426" t="str">
        <f>'Maßnahmen TM - Typ1'!G433</f>
        <v/>
      </c>
      <c r="E426">
        <f>'Maßnahmen TM - Typ1'!E433</f>
        <v>424</v>
      </c>
      <c r="F426">
        <f>'Maßnahmen TM - Typ1'!H433</f>
        <v>0</v>
      </c>
      <c r="G426" s="84">
        <f>'Maßnahmen TM - Typ1'!$E$4</f>
        <v>0</v>
      </c>
      <c r="H426" s="87">
        <f>'Maßnahmen TM - Typ1'!$H$4</f>
        <v>0</v>
      </c>
      <c r="I426" s="86">
        <f>'Maßnahmen TM - Typ1'!$I$4</f>
        <v>0</v>
      </c>
      <c r="J426" s="86">
        <f>'Maßnahmen TM - Typ1'!$J$4</f>
        <v>0</v>
      </c>
      <c r="K426">
        <f>'Maßnahmen TM - Typ1'!O433</f>
        <v>0</v>
      </c>
      <c r="L426" s="65">
        <f>'Maßnahmen TM - Typ1'!Q433</f>
        <v>0</v>
      </c>
      <c r="M426" s="65">
        <f>'Maßnahmen TM - Typ1'!R433</f>
        <v>0</v>
      </c>
      <c r="N426" s="65" t="str">
        <f>'Maßnahmen TM - Typ1'!U433</f>
        <v/>
      </c>
      <c r="O426" t="str">
        <f>'Maßnahmen TM - Typ1'!V433</f>
        <v/>
      </c>
      <c r="P426" s="65">
        <f>'Maßnahmen TM - Typ1'!W433</f>
        <v>0</v>
      </c>
    </row>
    <row r="427" spans="2:16" x14ac:dyDescent="0.2">
      <c r="B427">
        <f>'Maßnahmen TM - Typ1'!$E$3</f>
        <v>0</v>
      </c>
      <c r="C427">
        <f>'Maßnahmen TM - Typ1'!$L$3</f>
        <v>0</v>
      </c>
      <c r="D427" t="str">
        <f>'Maßnahmen TM - Typ1'!G434</f>
        <v/>
      </c>
      <c r="E427">
        <f>'Maßnahmen TM - Typ1'!E434</f>
        <v>425</v>
      </c>
      <c r="F427">
        <f>'Maßnahmen TM - Typ1'!H434</f>
        <v>0</v>
      </c>
      <c r="G427" s="84">
        <f>'Maßnahmen TM - Typ1'!$E$4</f>
        <v>0</v>
      </c>
      <c r="H427" s="87">
        <f>'Maßnahmen TM - Typ1'!$H$4</f>
        <v>0</v>
      </c>
      <c r="I427" s="86">
        <f>'Maßnahmen TM - Typ1'!$I$4</f>
        <v>0</v>
      </c>
      <c r="J427" s="86">
        <f>'Maßnahmen TM - Typ1'!$J$4</f>
        <v>0</v>
      </c>
      <c r="K427">
        <f>'Maßnahmen TM - Typ1'!O434</f>
        <v>0</v>
      </c>
      <c r="L427" s="65">
        <f>'Maßnahmen TM - Typ1'!Q434</f>
        <v>0</v>
      </c>
      <c r="M427" s="65">
        <f>'Maßnahmen TM - Typ1'!R434</f>
        <v>0</v>
      </c>
      <c r="N427" s="65" t="str">
        <f>'Maßnahmen TM - Typ1'!U434</f>
        <v/>
      </c>
      <c r="O427" t="str">
        <f>'Maßnahmen TM - Typ1'!V434</f>
        <v/>
      </c>
      <c r="P427" s="65">
        <f>'Maßnahmen TM - Typ1'!W434</f>
        <v>0</v>
      </c>
    </row>
    <row r="428" spans="2:16" x14ac:dyDescent="0.2">
      <c r="B428">
        <f>'Maßnahmen TM - Typ1'!$E$3</f>
        <v>0</v>
      </c>
      <c r="C428">
        <f>'Maßnahmen TM - Typ1'!$L$3</f>
        <v>0</v>
      </c>
      <c r="D428" t="str">
        <f>'Maßnahmen TM - Typ1'!G435</f>
        <v/>
      </c>
      <c r="E428">
        <f>'Maßnahmen TM - Typ1'!E435</f>
        <v>426</v>
      </c>
      <c r="F428">
        <f>'Maßnahmen TM - Typ1'!H435</f>
        <v>0</v>
      </c>
      <c r="G428" s="84">
        <f>'Maßnahmen TM - Typ1'!$E$4</f>
        <v>0</v>
      </c>
      <c r="H428" s="87">
        <f>'Maßnahmen TM - Typ1'!$H$4</f>
        <v>0</v>
      </c>
      <c r="I428" s="86">
        <f>'Maßnahmen TM - Typ1'!$I$4</f>
        <v>0</v>
      </c>
      <c r="J428" s="86">
        <f>'Maßnahmen TM - Typ1'!$J$4</f>
        <v>0</v>
      </c>
      <c r="K428">
        <f>'Maßnahmen TM - Typ1'!O435</f>
        <v>0</v>
      </c>
      <c r="L428" s="65">
        <f>'Maßnahmen TM - Typ1'!Q435</f>
        <v>0</v>
      </c>
      <c r="M428" s="65">
        <f>'Maßnahmen TM - Typ1'!R435</f>
        <v>0</v>
      </c>
      <c r="N428" s="65" t="str">
        <f>'Maßnahmen TM - Typ1'!U435</f>
        <v/>
      </c>
      <c r="O428" t="str">
        <f>'Maßnahmen TM - Typ1'!V435</f>
        <v/>
      </c>
      <c r="P428" s="65">
        <f>'Maßnahmen TM - Typ1'!W435</f>
        <v>0</v>
      </c>
    </row>
    <row r="429" spans="2:16" x14ac:dyDescent="0.2">
      <c r="B429">
        <f>'Maßnahmen TM - Typ1'!$E$3</f>
        <v>0</v>
      </c>
      <c r="C429">
        <f>'Maßnahmen TM - Typ1'!$L$3</f>
        <v>0</v>
      </c>
      <c r="D429" t="str">
        <f>'Maßnahmen TM - Typ1'!G436</f>
        <v/>
      </c>
      <c r="E429">
        <f>'Maßnahmen TM - Typ1'!E436</f>
        <v>427</v>
      </c>
      <c r="F429">
        <f>'Maßnahmen TM - Typ1'!H436</f>
        <v>0</v>
      </c>
      <c r="G429" s="84">
        <f>'Maßnahmen TM - Typ1'!$E$4</f>
        <v>0</v>
      </c>
      <c r="H429" s="87">
        <f>'Maßnahmen TM - Typ1'!$H$4</f>
        <v>0</v>
      </c>
      <c r="I429" s="86">
        <f>'Maßnahmen TM - Typ1'!$I$4</f>
        <v>0</v>
      </c>
      <c r="J429" s="86">
        <f>'Maßnahmen TM - Typ1'!$J$4</f>
        <v>0</v>
      </c>
      <c r="K429">
        <f>'Maßnahmen TM - Typ1'!O436</f>
        <v>0</v>
      </c>
      <c r="L429" s="65">
        <f>'Maßnahmen TM - Typ1'!Q436</f>
        <v>0</v>
      </c>
      <c r="M429" s="65">
        <f>'Maßnahmen TM - Typ1'!R436</f>
        <v>0</v>
      </c>
      <c r="N429" s="65" t="str">
        <f>'Maßnahmen TM - Typ1'!U436</f>
        <v/>
      </c>
      <c r="O429" t="str">
        <f>'Maßnahmen TM - Typ1'!V436</f>
        <v/>
      </c>
      <c r="P429" s="65">
        <f>'Maßnahmen TM - Typ1'!W436</f>
        <v>0</v>
      </c>
    </row>
    <row r="430" spans="2:16" x14ac:dyDescent="0.2">
      <c r="B430">
        <f>'Maßnahmen TM - Typ1'!$E$3</f>
        <v>0</v>
      </c>
      <c r="C430">
        <f>'Maßnahmen TM - Typ1'!$L$3</f>
        <v>0</v>
      </c>
      <c r="D430" t="str">
        <f>'Maßnahmen TM - Typ1'!G437</f>
        <v/>
      </c>
      <c r="E430">
        <f>'Maßnahmen TM - Typ1'!E437</f>
        <v>428</v>
      </c>
      <c r="F430">
        <f>'Maßnahmen TM - Typ1'!H437</f>
        <v>0</v>
      </c>
      <c r="G430" s="84">
        <f>'Maßnahmen TM - Typ1'!$E$4</f>
        <v>0</v>
      </c>
      <c r="H430" s="87">
        <f>'Maßnahmen TM - Typ1'!$H$4</f>
        <v>0</v>
      </c>
      <c r="I430" s="86">
        <f>'Maßnahmen TM - Typ1'!$I$4</f>
        <v>0</v>
      </c>
      <c r="J430" s="86">
        <f>'Maßnahmen TM - Typ1'!$J$4</f>
        <v>0</v>
      </c>
      <c r="K430">
        <f>'Maßnahmen TM - Typ1'!O437</f>
        <v>0</v>
      </c>
      <c r="L430" s="65">
        <f>'Maßnahmen TM - Typ1'!Q437</f>
        <v>0</v>
      </c>
      <c r="M430" s="65">
        <f>'Maßnahmen TM - Typ1'!R437</f>
        <v>0</v>
      </c>
      <c r="N430" s="65" t="str">
        <f>'Maßnahmen TM - Typ1'!U437</f>
        <v/>
      </c>
      <c r="O430" t="str">
        <f>'Maßnahmen TM - Typ1'!V437</f>
        <v/>
      </c>
      <c r="P430" s="65">
        <f>'Maßnahmen TM - Typ1'!W437</f>
        <v>0</v>
      </c>
    </row>
    <row r="431" spans="2:16" x14ac:dyDescent="0.2">
      <c r="B431">
        <f>'Maßnahmen TM - Typ1'!$E$3</f>
        <v>0</v>
      </c>
      <c r="C431">
        <f>'Maßnahmen TM - Typ1'!$L$3</f>
        <v>0</v>
      </c>
      <c r="D431" t="str">
        <f>'Maßnahmen TM - Typ1'!G438</f>
        <v/>
      </c>
      <c r="E431">
        <f>'Maßnahmen TM - Typ1'!E438</f>
        <v>429</v>
      </c>
      <c r="F431">
        <f>'Maßnahmen TM - Typ1'!H438</f>
        <v>0</v>
      </c>
      <c r="G431" s="84">
        <f>'Maßnahmen TM - Typ1'!$E$4</f>
        <v>0</v>
      </c>
      <c r="H431" s="87">
        <f>'Maßnahmen TM - Typ1'!$H$4</f>
        <v>0</v>
      </c>
      <c r="I431" s="86">
        <f>'Maßnahmen TM - Typ1'!$I$4</f>
        <v>0</v>
      </c>
      <c r="J431" s="86">
        <f>'Maßnahmen TM - Typ1'!$J$4</f>
        <v>0</v>
      </c>
      <c r="K431">
        <f>'Maßnahmen TM - Typ1'!O438</f>
        <v>0</v>
      </c>
      <c r="L431" s="65">
        <f>'Maßnahmen TM - Typ1'!Q438</f>
        <v>0</v>
      </c>
      <c r="M431" s="65">
        <f>'Maßnahmen TM - Typ1'!R438</f>
        <v>0</v>
      </c>
      <c r="N431" s="65" t="str">
        <f>'Maßnahmen TM - Typ1'!U438</f>
        <v/>
      </c>
      <c r="O431" t="str">
        <f>'Maßnahmen TM - Typ1'!V438</f>
        <v/>
      </c>
      <c r="P431" s="65">
        <f>'Maßnahmen TM - Typ1'!W438</f>
        <v>0</v>
      </c>
    </row>
    <row r="432" spans="2:16" x14ac:dyDescent="0.2">
      <c r="B432">
        <f>'Maßnahmen TM - Typ1'!$E$3</f>
        <v>0</v>
      </c>
      <c r="C432">
        <f>'Maßnahmen TM - Typ1'!$L$3</f>
        <v>0</v>
      </c>
      <c r="D432" t="str">
        <f>'Maßnahmen TM - Typ1'!G439</f>
        <v/>
      </c>
      <c r="E432">
        <f>'Maßnahmen TM - Typ1'!E439</f>
        <v>430</v>
      </c>
      <c r="F432">
        <f>'Maßnahmen TM - Typ1'!H439</f>
        <v>0</v>
      </c>
      <c r="G432" s="84">
        <f>'Maßnahmen TM - Typ1'!$E$4</f>
        <v>0</v>
      </c>
      <c r="H432" s="87">
        <f>'Maßnahmen TM - Typ1'!$H$4</f>
        <v>0</v>
      </c>
      <c r="I432" s="86">
        <f>'Maßnahmen TM - Typ1'!$I$4</f>
        <v>0</v>
      </c>
      <c r="J432" s="86">
        <f>'Maßnahmen TM - Typ1'!$J$4</f>
        <v>0</v>
      </c>
      <c r="K432">
        <f>'Maßnahmen TM - Typ1'!O439</f>
        <v>0</v>
      </c>
      <c r="L432" s="65">
        <f>'Maßnahmen TM - Typ1'!Q439</f>
        <v>0</v>
      </c>
      <c r="M432" s="65">
        <f>'Maßnahmen TM - Typ1'!R439</f>
        <v>0</v>
      </c>
      <c r="N432" s="65" t="str">
        <f>'Maßnahmen TM - Typ1'!U439</f>
        <v/>
      </c>
      <c r="O432" t="str">
        <f>'Maßnahmen TM - Typ1'!V439</f>
        <v/>
      </c>
      <c r="P432" s="65">
        <f>'Maßnahmen TM - Typ1'!W439</f>
        <v>0</v>
      </c>
    </row>
    <row r="433" spans="2:16" x14ac:dyDescent="0.2">
      <c r="B433">
        <f>'Maßnahmen TM - Typ1'!$E$3</f>
        <v>0</v>
      </c>
      <c r="C433">
        <f>'Maßnahmen TM - Typ1'!$L$3</f>
        <v>0</v>
      </c>
      <c r="D433" t="str">
        <f>'Maßnahmen TM - Typ1'!G440</f>
        <v/>
      </c>
      <c r="E433">
        <f>'Maßnahmen TM - Typ1'!E440</f>
        <v>431</v>
      </c>
      <c r="F433">
        <f>'Maßnahmen TM - Typ1'!H440</f>
        <v>0</v>
      </c>
      <c r="G433" s="84">
        <f>'Maßnahmen TM - Typ1'!$E$4</f>
        <v>0</v>
      </c>
      <c r="H433" s="87">
        <f>'Maßnahmen TM - Typ1'!$H$4</f>
        <v>0</v>
      </c>
      <c r="I433" s="86">
        <f>'Maßnahmen TM - Typ1'!$I$4</f>
        <v>0</v>
      </c>
      <c r="J433" s="86">
        <f>'Maßnahmen TM - Typ1'!$J$4</f>
        <v>0</v>
      </c>
      <c r="K433">
        <f>'Maßnahmen TM - Typ1'!O440</f>
        <v>0</v>
      </c>
      <c r="L433" s="65">
        <f>'Maßnahmen TM - Typ1'!Q440</f>
        <v>0</v>
      </c>
      <c r="M433" s="65">
        <f>'Maßnahmen TM - Typ1'!R440</f>
        <v>0</v>
      </c>
      <c r="N433" s="65" t="str">
        <f>'Maßnahmen TM - Typ1'!U440</f>
        <v/>
      </c>
      <c r="O433" t="str">
        <f>'Maßnahmen TM - Typ1'!V440</f>
        <v/>
      </c>
      <c r="P433" s="65">
        <f>'Maßnahmen TM - Typ1'!W440</f>
        <v>0</v>
      </c>
    </row>
    <row r="434" spans="2:16" x14ac:dyDescent="0.2">
      <c r="B434">
        <f>'Maßnahmen TM - Typ1'!$E$3</f>
        <v>0</v>
      </c>
      <c r="C434">
        <f>'Maßnahmen TM - Typ1'!$L$3</f>
        <v>0</v>
      </c>
      <c r="D434" t="str">
        <f>'Maßnahmen TM - Typ1'!G441</f>
        <v/>
      </c>
      <c r="E434">
        <f>'Maßnahmen TM - Typ1'!E441</f>
        <v>432</v>
      </c>
      <c r="F434">
        <f>'Maßnahmen TM - Typ1'!H441</f>
        <v>0</v>
      </c>
      <c r="G434" s="84">
        <f>'Maßnahmen TM - Typ1'!$E$4</f>
        <v>0</v>
      </c>
      <c r="H434" s="87">
        <f>'Maßnahmen TM - Typ1'!$H$4</f>
        <v>0</v>
      </c>
      <c r="I434" s="86">
        <f>'Maßnahmen TM - Typ1'!$I$4</f>
        <v>0</v>
      </c>
      <c r="J434" s="86">
        <f>'Maßnahmen TM - Typ1'!$J$4</f>
        <v>0</v>
      </c>
      <c r="K434">
        <f>'Maßnahmen TM - Typ1'!O441</f>
        <v>0</v>
      </c>
      <c r="L434" s="65">
        <f>'Maßnahmen TM - Typ1'!Q441</f>
        <v>0</v>
      </c>
      <c r="M434" s="65">
        <f>'Maßnahmen TM - Typ1'!R441</f>
        <v>0</v>
      </c>
      <c r="N434" s="65" t="str">
        <f>'Maßnahmen TM - Typ1'!U441</f>
        <v/>
      </c>
      <c r="O434" t="str">
        <f>'Maßnahmen TM - Typ1'!V441</f>
        <v/>
      </c>
      <c r="P434" s="65">
        <f>'Maßnahmen TM - Typ1'!W441</f>
        <v>0</v>
      </c>
    </row>
    <row r="435" spans="2:16" x14ac:dyDescent="0.2">
      <c r="B435">
        <f>'Maßnahmen TM - Typ1'!$E$3</f>
        <v>0</v>
      </c>
      <c r="C435">
        <f>'Maßnahmen TM - Typ1'!$L$3</f>
        <v>0</v>
      </c>
      <c r="D435" t="str">
        <f>'Maßnahmen TM - Typ1'!G442</f>
        <v/>
      </c>
      <c r="E435">
        <f>'Maßnahmen TM - Typ1'!E442</f>
        <v>433</v>
      </c>
      <c r="F435">
        <f>'Maßnahmen TM - Typ1'!H442</f>
        <v>0</v>
      </c>
      <c r="G435" s="84">
        <f>'Maßnahmen TM - Typ1'!$E$4</f>
        <v>0</v>
      </c>
      <c r="H435" s="87">
        <f>'Maßnahmen TM - Typ1'!$H$4</f>
        <v>0</v>
      </c>
      <c r="I435" s="86">
        <f>'Maßnahmen TM - Typ1'!$I$4</f>
        <v>0</v>
      </c>
      <c r="J435" s="86">
        <f>'Maßnahmen TM - Typ1'!$J$4</f>
        <v>0</v>
      </c>
      <c r="K435">
        <f>'Maßnahmen TM - Typ1'!O442</f>
        <v>0</v>
      </c>
      <c r="L435" s="65">
        <f>'Maßnahmen TM - Typ1'!Q442</f>
        <v>0</v>
      </c>
      <c r="M435" s="65">
        <f>'Maßnahmen TM - Typ1'!R442</f>
        <v>0</v>
      </c>
      <c r="N435" s="65" t="str">
        <f>'Maßnahmen TM - Typ1'!U442</f>
        <v/>
      </c>
      <c r="O435" t="str">
        <f>'Maßnahmen TM - Typ1'!V442</f>
        <v/>
      </c>
      <c r="P435" s="65">
        <f>'Maßnahmen TM - Typ1'!W442</f>
        <v>0</v>
      </c>
    </row>
    <row r="436" spans="2:16" x14ac:dyDescent="0.2">
      <c r="B436">
        <f>'Maßnahmen TM - Typ1'!$E$3</f>
        <v>0</v>
      </c>
      <c r="C436">
        <f>'Maßnahmen TM - Typ1'!$L$3</f>
        <v>0</v>
      </c>
      <c r="D436" t="str">
        <f>'Maßnahmen TM - Typ1'!G443</f>
        <v/>
      </c>
      <c r="E436">
        <f>'Maßnahmen TM - Typ1'!E443</f>
        <v>434</v>
      </c>
      <c r="F436">
        <f>'Maßnahmen TM - Typ1'!H443</f>
        <v>0</v>
      </c>
      <c r="G436" s="84">
        <f>'Maßnahmen TM - Typ1'!$E$4</f>
        <v>0</v>
      </c>
      <c r="H436" s="87">
        <f>'Maßnahmen TM - Typ1'!$H$4</f>
        <v>0</v>
      </c>
      <c r="I436" s="86">
        <f>'Maßnahmen TM - Typ1'!$I$4</f>
        <v>0</v>
      </c>
      <c r="J436" s="86">
        <f>'Maßnahmen TM - Typ1'!$J$4</f>
        <v>0</v>
      </c>
      <c r="K436">
        <f>'Maßnahmen TM - Typ1'!O443</f>
        <v>0</v>
      </c>
      <c r="L436" s="65">
        <f>'Maßnahmen TM - Typ1'!Q443</f>
        <v>0</v>
      </c>
      <c r="M436" s="65">
        <f>'Maßnahmen TM - Typ1'!R443</f>
        <v>0</v>
      </c>
      <c r="N436" s="65" t="str">
        <f>'Maßnahmen TM - Typ1'!U443</f>
        <v/>
      </c>
      <c r="O436" t="str">
        <f>'Maßnahmen TM - Typ1'!V443</f>
        <v/>
      </c>
      <c r="P436" s="65">
        <f>'Maßnahmen TM - Typ1'!W443</f>
        <v>0</v>
      </c>
    </row>
    <row r="437" spans="2:16" x14ac:dyDescent="0.2">
      <c r="B437">
        <f>'Maßnahmen TM - Typ1'!$E$3</f>
        <v>0</v>
      </c>
      <c r="C437">
        <f>'Maßnahmen TM - Typ1'!$L$3</f>
        <v>0</v>
      </c>
      <c r="D437" t="str">
        <f>'Maßnahmen TM - Typ1'!G444</f>
        <v/>
      </c>
      <c r="E437">
        <f>'Maßnahmen TM - Typ1'!E444</f>
        <v>435</v>
      </c>
      <c r="F437">
        <f>'Maßnahmen TM - Typ1'!H444</f>
        <v>0</v>
      </c>
      <c r="G437" s="84">
        <f>'Maßnahmen TM - Typ1'!$E$4</f>
        <v>0</v>
      </c>
      <c r="H437" s="87">
        <f>'Maßnahmen TM - Typ1'!$H$4</f>
        <v>0</v>
      </c>
      <c r="I437" s="86">
        <f>'Maßnahmen TM - Typ1'!$I$4</f>
        <v>0</v>
      </c>
      <c r="J437" s="86">
        <f>'Maßnahmen TM - Typ1'!$J$4</f>
        <v>0</v>
      </c>
      <c r="K437">
        <f>'Maßnahmen TM - Typ1'!O444</f>
        <v>0</v>
      </c>
      <c r="L437" s="65">
        <f>'Maßnahmen TM - Typ1'!Q444</f>
        <v>0</v>
      </c>
      <c r="M437" s="65">
        <f>'Maßnahmen TM - Typ1'!R444</f>
        <v>0</v>
      </c>
      <c r="N437" s="65" t="str">
        <f>'Maßnahmen TM - Typ1'!U444</f>
        <v/>
      </c>
      <c r="O437" t="str">
        <f>'Maßnahmen TM - Typ1'!V444</f>
        <v/>
      </c>
      <c r="P437" s="65">
        <f>'Maßnahmen TM - Typ1'!W444</f>
        <v>0</v>
      </c>
    </row>
    <row r="438" spans="2:16" x14ac:dyDescent="0.2">
      <c r="B438">
        <f>'Maßnahmen TM - Typ1'!$E$3</f>
        <v>0</v>
      </c>
      <c r="C438">
        <f>'Maßnahmen TM - Typ1'!$L$3</f>
        <v>0</v>
      </c>
      <c r="D438" t="str">
        <f>'Maßnahmen TM - Typ1'!G445</f>
        <v/>
      </c>
      <c r="E438">
        <f>'Maßnahmen TM - Typ1'!E445</f>
        <v>436</v>
      </c>
      <c r="F438">
        <f>'Maßnahmen TM - Typ1'!H445</f>
        <v>0</v>
      </c>
      <c r="G438" s="84">
        <f>'Maßnahmen TM - Typ1'!$E$4</f>
        <v>0</v>
      </c>
      <c r="H438" s="87">
        <f>'Maßnahmen TM - Typ1'!$H$4</f>
        <v>0</v>
      </c>
      <c r="I438" s="86">
        <f>'Maßnahmen TM - Typ1'!$I$4</f>
        <v>0</v>
      </c>
      <c r="J438" s="86">
        <f>'Maßnahmen TM - Typ1'!$J$4</f>
        <v>0</v>
      </c>
      <c r="K438">
        <f>'Maßnahmen TM - Typ1'!O445</f>
        <v>0</v>
      </c>
      <c r="L438" s="65">
        <f>'Maßnahmen TM - Typ1'!Q445</f>
        <v>0</v>
      </c>
      <c r="M438" s="65">
        <f>'Maßnahmen TM - Typ1'!R445</f>
        <v>0</v>
      </c>
      <c r="N438" s="65" t="str">
        <f>'Maßnahmen TM - Typ1'!U445</f>
        <v/>
      </c>
      <c r="O438" t="str">
        <f>'Maßnahmen TM - Typ1'!V445</f>
        <v/>
      </c>
      <c r="P438" s="65">
        <f>'Maßnahmen TM - Typ1'!W445</f>
        <v>0</v>
      </c>
    </row>
    <row r="439" spans="2:16" x14ac:dyDescent="0.2">
      <c r="B439">
        <f>'Maßnahmen TM - Typ1'!$E$3</f>
        <v>0</v>
      </c>
      <c r="C439">
        <f>'Maßnahmen TM - Typ1'!$L$3</f>
        <v>0</v>
      </c>
      <c r="D439" t="str">
        <f>'Maßnahmen TM - Typ1'!G446</f>
        <v/>
      </c>
      <c r="E439">
        <f>'Maßnahmen TM - Typ1'!E446</f>
        <v>437</v>
      </c>
      <c r="F439">
        <f>'Maßnahmen TM - Typ1'!H446</f>
        <v>0</v>
      </c>
      <c r="G439" s="84">
        <f>'Maßnahmen TM - Typ1'!$E$4</f>
        <v>0</v>
      </c>
      <c r="H439" s="87">
        <f>'Maßnahmen TM - Typ1'!$H$4</f>
        <v>0</v>
      </c>
      <c r="I439" s="86">
        <f>'Maßnahmen TM - Typ1'!$I$4</f>
        <v>0</v>
      </c>
      <c r="J439" s="86">
        <f>'Maßnahmen TM - Typ1'!$J$4</f>
        <v>0</v>
      </c>
      <c r="K439">
        <f>'Maßnahmen TM - Typ1'!O446</f>
        <v>0</v>
      </c>
      <c r="L439" s="65">
        <f>'Maßnahmen TM - Typ1'!Q446</f>
        <v>0</v>
      </c>
      <c r="M439" s="65">
        <f>'Maßnahmen TM - Typ1'!R446</f>
        <v>0</v>
      </c>
      <c r="N439" s="65" t="str">
        <f>'Maßnahmen TM - Typ1'!U446</f>
        <v/>
      </c>
      <c r="O439" t="str">
        <f>'Maßnahmen TM - Typ1'!V446</f>
        <v/>
      </c>
      <c r="P439" s="65">
        <f>'Maßnahmen TM - Typ1'!W446</f>
        <v>0</v>
      </c>
    </row>
    <row r="440" spans="2:16" x14ac:dyDescent="0.2">
      <c r="B440">
        <f>'Maßnahmen TM - Typ1'!$E$3</f>
        <v>0</v>
      </c>
      <c r="C440">
        <f>'Maßnahmen TM - Typ1'!$L$3</f>
        <v>0</v>
      </c>
      <c r="D440" t="str">
        <f>'Maßnahmen TM - Typ1'!G447</f>
        <v/>
      </c>
      <c r="E440">
        <f>'Maßnahmen TM - Typ1'!E447</f>
        <v>438</v>
      </c>
      <c r="F440">
        <f>'Maßnahmen TM - Typ1'!H447</f>
        <v>0</v>
      </c>
      <c r="G440" s="84">
        <f>'Maßnahmen TM - Typ1'!$E$4</f>
        <v>0</v>
      </c>
      <c r="H440" s="87">
        <f>'Maßnahmen TM - Typ1'!$H$4</f>
        <v>0</v>
      </c>
      <c r="I440" s="86">
        <f>'Maßnahmen TM - Typ1'!$I$4</f>
        <v>0</v>
      </c>
      <c r="J440" s="86">
        <f>'Maßnahmen TM - Typ1'!$J$4</f>
        <v>0</v>
      </c>
      <c r="K440">
        <f>'Maßnahmen TM - Typ1'!O447</f>
        <v>0</v>
      </c>
      <c r="L440" s="65">
        <f>'Maßnahmen TM - Typ1'!Q447</f>
        <v>0</v>
      </c>
      <c r="M440" s="65">
        <f>'Maßnahmen TM - Typ1'!R447</f>
        <v>0</v>
      </c>
      <c r="N440" s="65" t="str">
        <f>'Maßnahmen TM - Typ1'!U447</f>
        <v/>
      </c>
      <c r="O440" t="str">
        <f>'Maßnahmen TM - Typ1'!V447</f>
        <v/>
      </c>
      <c r="P440" s="65">
        <f>'Maßnahmen TM - Typ1'!W447</f>
        <v>0</v>
      </c>
    </row>
    <row r="441" spans="2:16" x14ac:dyDescent="0.2">
      <c r="B441">
        <f>'Maßnahmen TM - Typ1'!$E$3</f>
        <v>0</v>
      </c>
      <c r="C441">
        <f>'Maßnahmen TM - Typ1'!$L$3</f>
        <v>0</v>
      </c>
      <c r="D441" t="str">
        <f>'Maßnahmen TM - Typ1'!G448</f>
        <v/>
      </c>
      <c r="E441">
        <f>'Maßnahmen TM - Typ1'!E448</f>
        <v>439</v>
      </c>
      <c r="F441">
        <f>'Maßnahmen TM - Typ1'!H448</f>
        <v>0</v>
      </c>
      <c r="G441" s="84">
        <f>'Maßnahmen TM - Typ1'!$E$4</f>
        <v>0</v>
      </c>
      <c r="H441" s="87">
        <f>'Maßnahmen TM - Typ1'!$H$4</f>
        <v>0</v>
      </c>
      <c r="I441" s="86">
        <f>'Maßnahmen TM - Typ1'!$I$4</f>
        <v>0</v>
      </c>
      <c r="J441" s="86">
        <f>'Maßnahmen TM - Typ1'!$J$4</f>
        <v>0</v>
      </c>
      <c r="K441">
        <f>'Maßnahmen TM - Typ1'!O448</f>
        <v>0</v>
      </c>
      <c r="L441" s="65">
        <f>'Maßnahmen TM - Typ1'!Q448</f>
        <v>0</v>
      </c>
      <c r="M441" s="65">
        <f>'Maßnahmen TM - Typ1'!R448</f>
        <v>0</v>
      </c>
      <c r="N441" s="65" t="str">
        <f>'Maßnahmen TM - Typ1'!U448</f>
        <v/>
      </c>
      <c r="O441" t="str">
        <f>'Maßnahmen TM - Typ1'!V448</f>
        <v/>
      </c>
      <c r="P441" s="65">
        <f>'Maßnahmen TM - Typ1'!W448</f>
        <v>0</v>
      </c>
    </row>
    <row r="442" spans="2:16" x14ac:dyDescent="0.2">
      <c r="B442">
        <f>'Maßnahmen TM - Typ1'!$E$3</f>
        <v>0</v>
      </c>
      <c r="C442">
        <f>'Maßnahmen TM - Typ1'!$L$3</f>
        <v>0</v>
      </c>
      <c r="D442" t="str">
        <f>'Maßnahmen TM - Typ1'!G449</f>
        <v/>
      </c>
      <c r="E442">
        <f>'Maßnahmen TM - Typ1'!E449</f>
        <v>440</v>
      </c>
      <c r="F442">
        <f>'Maßnahmen TM - Typ1'!H449</f>
        <v>0</v>
      </c>
      <c r="G442" s="84">
        <f>'Maßnahmen TM - Typ1'!$E$4</f>
        <v>0</v>
      </c>
      <c r="H442" s="87">
        <f>'Maßnahmen TM - Typ1'!$H$4</f>
        <v>0</v>
      </c>
      <c r="I442" s="86">
        <f>'Maßnahmen TM - Typ1'!$I$4</f>
        <v>0</v>
      </c>
      <c r="J442" s="86">
        <f>'Maßnahmen TM - Typ1'!$J$4</f>
        <v>0</v>
      </c>
      <c r="K442">
        <f>'Maßnahmen TM - Typ1'!O449</f>
        <v>0</v>
      </c>
      <c r="L442" s="65">
        <f>'Maßnahmen TM - Typ1'!Q449</f>
        <v>0</v>
      </c>
      <c r="M442" s="65">
        <f>'Maßnahmen TM - Typ1'!R449</f>
        <v>0</v>
      </c>
      <c r="N442" s="65" t="str">
        <f>'Maßnahmen TM - Typ1'!U449</f>
        <v/>
      </c>
      <c r="O442" t="str">
        <f>'Maßnahmen TM - Typ1'!V449</f>
        <v/>
      </c>
      <c r="P442" s="65">
        <f>'Maßnahmen TM - Typ1'!W449</f>
        <v>0</v>
      </c>
    </row>
    <row r="443" spans="2:16" x14ac:dyDescent="0.2">
      <c r="B443">
        <f>'Maßnahmen TM - Typ1'!$E$3</f>
        <v>0</v>
      </c>
      <c r="C443">
        <f>'Maßnahmen TM - Typ1'!$L$3</f>
        <v>0</v>
      </c>
      <c r="D443" t="str">
        <f>'Maßnahmen TM - Typ1'!G450</f>
        <v/>
      </c>
      <c r="E443">
        <f>'Maßnahmen TM - Typ1'!E450</f>
        <v>441</v>
      </c>
      <c r="F443">
        <f>'Maßnahmen TM - Typ1'!H450</f>
        <v>0</v>
      </c>
      <c r="G443" s="84">
        <f>'Maßnahmen TM - Typ1'!$E$4</f>
        <v>0</v>
      </c>
      <c r="H443" s="87">
        <f>'Maßnahmen TM - Typ1'!$H$4</f>
        <v>0</v>
      </c>
      <c r="I443" s="86">
        <f>'Maßnahmen TM - Typ1'!$I$4</f>
        <v>0</v>
      </c>
      <c r="J443" s="86">
        <f>'Maßnahmen TM - Typ1'!$J$4</f>
        <v>0</v>
      </c>
      <c r="K443">
        <f>'Maßnahmen TM - Typ1'!O450</f>
        <v>0</v>
      </c>
      <c r="L443" s="65">
        <f>'Maßnahmen TM - Typ1'!Q450</f>
        <v>0</v>
      </c>
      <c r="M443" s="65">
        <f>'Maßnahmen TM - Typ1'!R450</f>
        <v>0</v>
      </c>
      <c r="N443" s="65" t="str">
        <f>'Maßnahmen TM - Typ1'!U450</f>
        <v/>
      </c>
      <c r="O443" t="str">
        <f>'Maßnahmen TM - Typ1'!V450</f>
        <v/>
      </c>
      <c r="P443" s="65">
        <f>'Maßnahmen TM - Typ1'!W450</f>
        <v>0</v>
      </c>
    </row>
    <row r="444" spans="2:16" x14ac:dyDescent="0.2">
      <c r="B444">
        <f>'Maßnahmen TM - Typ1'!$E$3</f>
        <v>0</v>
      </c>
      <c r="C444">
        <f>'Maßnahmen TM - Typ1'!$L$3</f>
        <v>0</v>
      </c>
      <c r="D444" t="str">
        <f>'Maßnahmen TM - Typ1'!G451</f>
        <v/>
      </c>
      <c r="E444">
        <f>'Maßnahmen TM - Typ1'!E451</f>
        <v>442</v>
      </c>
      <c r="F444">
        <f>'Maßnahmen TM - Typ1'!H451</f>
        <v>0</v>
      </c>
      <c r="G444" s="84">
        <f>'Maßnahmen TM - Typ1'!$E$4</f>
        <v>0</v>
      </c>
      <c r="H444" s="87">
        <f>'Maßnahmen TM - Typ1'!$H$4</f>
        <v>0</v>
      </c>
      <c r="I444" s="86">
        <f>'Maßnahmen TM - Typ1'!$I$4</f>
        <v>0</v>
      </c>
      <c r="J444" s="86">
        <f>'Maßnahmen TM - Typ1'!$J$4</f>
        <v>0</v>
      </c>
      <c r="K444">
        <f>'Maßnahmen TM - Typ1'!O451</f>
        <v>0</v>
      </c>
      <c r="L444" s="65">
        <f>'Maßnahmen TM - Typ1'!Q451</f>
        <v>0</v>
      </c>
      <c r="M444" s="65">
        <f>'Maßnahmen TM - Typ1'!R451</f>
        <v>0</v>
      </c>
      <c r="N444" s="65" t="str">
        <f>'Maßnahmen TM - Typ1'!U451</f>
        <v/>
      </c>
      <c r="O444" t="str">
        <f>'Maßnahmen TM - Typ1'!V451</f>
        <v/>
      </c>
      <c r="P444" s="65">
        <f>'Maßnahmen TM - Typ1'!W451</f>
        <v>0</v>
      </c>
    </row>
    <row r="445" spans="2:16" x14ac:dyDescent="0.2">
      <c r="B445">
        <f>'Maßnahmen TM - Typ1'!$E$3</f>
        <v>0</v>
      </c>
      <c r="C445">
        <f>'Maßnahmen TM - Typ1'!$L$3</f>
        <v>0</v>
      </c>
      <c r="D445" t="str">
        <f>'Maßnahmen TM - Typ1'!G452</f>
        <v/>
      </c>
      <c r="E445">
        <f>'Maßnahmen TM - Typ1'!E452</f>
        <v>443</v>
      </c>
      <c r="F445">
        <f>'Maßnahmen TM - Typ1'!H452</f>
        <v>0</v>
      </c>
      <c r="G445" s="84">
        <f>'Maßnahmen TM - Typ1'!$E$4</f>
        <v>0</v>
      </c>
      <c r="H445" s="87">
        <f>'Maßnahmen TM - Typ1'!$H$4</f>
        <v>0</v>
      </c>
      <c r="I445" s="86">
        <f>'Maßnahmen TM - Typ1'!$I$4</f>
        <v>0</v>
      </c>
      <c r="J445" s="86">
        <f>'Maßnahmen TM - Typ1'!$J$4</f>
        <v>0</v>
      </c>
      <c r="K445">
        <f>'Maßnahmen TM - Typ1'!O452</f>
        <v>0</v>
      </c>
      <c r="L445" s="65">
        <f>'Maßnahmen TM - Typ1'!Q452</f>
        <v>0</v>
      </c>
      <c r="M445" s="65">
        <f>'Maßnahmen TM - Typ1'!R452</f>
        <v>0</v>
      </c>
      <c r="N445" s="65" t="str">
        <f>'Maßnahmen TM - Typ1'!U452</f>
        <v/>
      </c>
      <c r="O445" t="str">
        <f>'Maßnahmen TM - Typ1'!V452</f>
        <v/>
      </c>
      <c r="P445" s="65">
        <f>'Maßnahmen TM - Typ1'!W452</f>
        <v>0</v>
      </c>
    </row>
    <row r="446" spans="2:16" x14ac:dyDescent="0.2">
      <c r="B446">
        <f>'Maßnahmen TM - Typ1'!$E$3</f>
        <v>0</v>
      </c>
      <c r="C446">
        <f>'Maßnahmen TM - Typ1'!$L$3</f>
        <v>0</v>
      </c>
      <c r="D446" t="str">
        <f>'Maßnahmen TM - Typ1'!G453</f>
        <v/>
      </c>
      <c r="E446">
        <f>'Maßnahmen TM - Typ1'!E453</f>
        <v>444</v>
      </c>
      <c r="F446">
        <f>'Maßnahmen TM - Typ1'!H453</f>
        <v>0</v>
      </c>
      <c r="G446" s="84">
        <f>'Maßnahmen TM - Typ1'!$E$4</f>
        <v>0</v>
      </c>
      <c r="H446" s="87">
        <f>'Maßnahmen TM - Typ1'!$H$4</f>
        <v>0</v>
      </c>
      <c r="I446" s="86">
        <f>'Maßnahmen TM - Typ1'!$I$4</f>
        <v>0</v>
      </c>
      <c r="J446" s="86">
        <f>'Maßnahmen TM - Typ1'!$J$4</f>
        <v>0</v>
      </c>
      <c r="K446">
        <f>'Maßnahmen TM - Typ1'!O453</f>
        <v>0</v>
      </c>
      <c r="L446" s="65">
        <f>'Maßnahmen TM - Typ1'!Q453</f>
        <v>0</v>
      </c>
      <c r="M446" s="65">
        <f>'Maßnahmen TM - Typ1'!R453</f>
        <v>0</v>
      </c>
      <c r="N446" s="65" t="str">
        <f>'Maßnahmen TM - Typ1'!U453</f>
        <v/>
      </c>
      <c r="O446" t="str">
        <f>'Maßnahmen TM - Typ1'!V453</f>
        <v/>
      </c>
      <c r="P446" s="65">
        <f>'Maßnahmen TM - Typ1'!W453</f>
        <v>0</v>
      </c>
    </row>
    <row r="447" spans="2:16" x14ac:dyDescent="0.2">
      <c r="B447">
        <f>'Maßnahmen TM - Typ1'!$E$3</f>
        <v>0</v>
      </c>
      <c r="C447">
        <f>'Maßnahmen TM - Typ1'!$L$3</f>
        <v>0</v>
      </c>
      <c r="D447" t="str">
        <f>'Maßnahmen TM - Typ1'!G454</f>
        <v/>
      </c>
      <c r="E447">
        <f>'Maßnahmen TM - Typ1'!E454</f>
        <v>445</v>
      </c>
      <c r="F447">
        <f>'Maßnahmen TM - Typ1'!H454</f>
        <v>0</v>
      </c>
      <c r="G447" s="84">
        <f>'Maßnahmen TM - Typ1'!$E$4</f>
        <v>0</v>
      </c>
      <c r="H447" s="87">
        <f>'Maßnahmen TM - Typ1'!$H$4</f>
        <v>0</v>
      </c>
      <c r="I447" s="86">
        <f>'Maßnahmen TM - Typ1'!$I$4</f>
        <v>0</v>
      </c>
      <c r="J447" s="86">
        <f>'Maßnahmen TM - Typ1'!$J$4</f>
        <v>0</v>
      </c>
      <c r="K447">
        <f>'Maßnahmen TM - Typ1'!O454</f>
        <v>0</v>
      </c>
      <c r="L447" s="65">
        <f>'Maßnahmen TM - Typ1'!Q454</f>
        <v>0</v>
      </c>
      <c r="M447" s="65">
        <f>'Maßnahmen TM - Typ1'!R454</f>
        <v>0</v>
      </c>
      <c r="N447" s="65" t="str">
        <f>'Maßnahmen TM - Typ1'!U454</f>
        <v/>
      </c>
      <c r="O447" t="str">
        <f>'Maßnahmen TM - Typ1'!V454</f>
        <v/>
      </c>
      <c r="P447" s="65">
        <f>'Maßnahmen TM - Typ1'!W454</f>
        <v>0</v>
      </c>
    </row>
    <row r="448" spans="2:16" x14ac:dyDescent="0.2">
      <c r="B448">
        <f>'Maßnahmen TM - Typ1'!$E$3</f>
        <v>0</v>
      </c>
      <c r="C448">
        <f>'Maßnahmen TM - Typ1'!$L$3</f>
        <v>0</v>
      </c>
      <c r="D448" t="str">
        <f>'Maßnahmen TM - Typ1'!G455</f>
        <v/>
      </c>
      <c r="E448">
        <f>'Maßnahmen TM - Typ1'!E455</f>
        <v>446</v>
      </c>
      <c r="F448">
        <f>'Maßnahmen TM - Typ1'!H455</f>
        <v>0</v>
      </c>
      <c r="G448" s="84">
        <f>'Maßnahmen TM - Typ1'!$E$4</f>
        <v>0</v>
      </c>
      <c r="H448" s="87">
        <f>'Maßnahmen TM - Typ1'!$H$4</f>
        <v>0</v>
      </c>
      <c r="I448" s="86">
        <f>'Maßnahmen TM - Typ1'!$I$4</f>
        <v>0</v>
      </c>
      <c r="J448" s="86">
        <f>'Maßnahmen TM - Typ1'!$J$4</f>
        <v>0</v>
      </c>
      <c r="K448">
        <f>'Maßnahmen TM - Typ1'!O455</f>
        <v>0</v>
      </c>
      <c r="L448" s="65">
        <f>'Maßnahmen TM - Typ1'!Q455</f>
        <v>0</v>
      </c>
      <c r="M448" s="65">
        <f>'Maßnahmen TM - Typ1'!R455</f>
        <v>0</v>
      </c>
      <c r="N448" s="65" t="str">
        <f>'Maßnahmen TM - Typ1'!U455</f>
        <v/>
      </c>
      <c r="O448" t="str">
        <f>'Maßnahmen TM - Typ1'!V455</f>
        <v/>
      </c>
      <c r="P448" s="65">
        <f>'Maßnahmen TM - Typ1'!W455</f>
        <v>0</v>
      </c>
    </row>
    <row r="449" spans="2:16" x14ac:dyDescent="0.2">
      <c r="B449">
        <f>'Maßnahmen TM - Typ1'!$E$3</f>
        <v>0</v>
      </c>
      <c r="C449">
        <f>'Maßnahmen TM - Typ1'!$L$3</f>
        <v>0</v>
      </c>
      <c r="D449" t="str">
        <f>'Maßnahmen TM - Typ1'!G456</f>
        <v/>
      </c>
      <c r="E449">
        <f>'Maßnahmen TM - Typ1'!E456</f>
        <v>447</v>
      </c>
      <c r="F449">
        <f>'Maßnahmen TM - Typ1'!H456</f>
        <v>0</v>
      </c>
      <c r="G449" s="84">
        <f>'Maßnahmen TM - Typ1'!$E$4</f>
        <v>0</v>
      </c>
      <c r="H449" s="87">
        <f>'Maßnahmen TM - Typ1'!$H$4</f>
        <v>0</v>
      </c>
      <c r="I449" s="86">
        <f>'Maßnahmen TM - Typ1'!$I$4</f>
        <v>0</v>
      </c>
      <c r="J449" s="86">
        <f>'Maßnahmen TM - Typ1'!$J$4</f>
        <v>0</v>
      </c>
      <c r="K449">
        <f>'Maßnahmen TM - Typ1'!O456</f>
        <v>0</v>
      </c>
      <c r="L449" s="65">
        <f>'Maßnahmen TM - Typ1'!Q456</f>
        <v>0</v>
      </c>
      <c r="M449" s="65">
        <f>'Maßnahmen TM - Typ1'!R456</f>
        <v>0</v>
      </c>
      <c r="N449" s="65" t="str">
        <f>'Maßnahmen TM - Typ1'!U456</f>
        <v/>
      </c>
      <c r="O449" t="str">
        <f>'Maßnahmen TM - Typ1'!V456</f>
        <v/>
      </c>
      <c r="P449" s="65">
        <f>'Maßnahmen TM - Typ1'!W456</f>
        <v>0</v>
      </c>
    </row>
    <row r="450" spans="2:16" x14ac:dyDescent="0.2">
      <c r="B450">
        <f>'Maßnahmen TM - Typ1'!$E$3</f>
        <v>0</v>
      </c>
      <c r="C450">
        <f>'Maßnahmen TM - Typ1'!$L$3</f>
        <v>0</v>
      </c>
      <c r="D450" t="str">
        <f>'Maßnahmen TM - Typ1'!G457</f>
        <v/>
      </c>
      <c r="E450">
        <f>'Maßnahmen TM - Typ1'!E457</f>
        <v>448</v>
      </c>
      <c r="F450">
        <f>'Maßnahmen TM - Typ1'!H457</f>
        <v>0</v>
      </c>
      <c r="G450" s="84">
        <f>'Maßnahmen TM - Typ1'!$E$4</f>
        <v>0</v>
      </c>
      <c r="H450" s="87">
        <f>'Maßnahmen TM - Typ1'!$H$4</f>
        <v>0</v>
      </c>
      <c r="I450" s="86">
        <f>'Maßnahmen TM - Typ1'!$I$4</f>
        <v>0</v>
      </c>
      <c r="J450" s="86">
        <f>'Maßnahmen TM - Typ1'!$J$4</f>
        <v>0</v>
      </c>
      <c r="K450">
        <f>'Maßnahmen TM - Typ1'!O457</f>
        <v>0</v>
      </c>
      <c r="L450" s="65">
        <f>'Maßnahmen TM - Typ1'!Q457</f>
        <v>0</v>
      </c>
      <c r="M450" s="65">
        <f>'Maßnahmen TM - Typ1'!R457</f>
        <v>0</v>
      </c>
      <c r="N450" s="65" t="str">
        <f>'Maßnahmen TM - Typ1'!U457</f>
        <v/>
      </c>
      <c r="O450" t="str">
        <f>'Maßnahmen TM - Typ1'!V457</f>
        <v/>
      </c>
      <c r="P450" s="65">
        <f>'Maßnahmen TM - Typ1'!W457</f>
        <v>0</v>
      </c>
    </row>
    <row r="451" spans="2:16" x14ac:dyDescent="0.2">
      <c r="B451">
        <f>'Maßnahmen TM - Typ1'!$E$3</f>
        <v>0</v>
      </c>
      <c r="C451">
        <f>'Maßnahmen TM - Typ1'!$L$3</f>
        <v>0</v>
      </c>
      <c r="D451" t="str">
        <f>'Maßnahmen TM - Typ1'!G458</f>
        <v/>
      </c>
      <c r="E451">
        <f>'Maßnahmen TM - Typ1'!E458</f>
        <v>449</v>
      </c>
      <c r="F451">
        <f>'Maßnahmen TM - Typ1'!H458</f>
        <v>0</v>
      </c>
      <c r="G451" s="84">
        <f>'Maßnahmen TM - Typ1'!$E$4</f>
        <v>0</v>
      </c>
      <c r="H451" s="87">
        <f>'Maßnahmen TM - Typ1'!$H$4</f>
        <v>0</v>
      </c>
      <c r="I451" s="86">
        <f>'Maßnahmen TM - Typ1'!$I$4</f>
        <v>0</v>
      </c>
      <c r="J451" s="86">
        <f>'Maßnahmen TM - Typ1'!$J$4</f>
        <v>0</v>
      </c>
      <c r="K451">
        <f>'Maßnahmen TM - Typ1'!O458</f>
        <v>0</v>
      </c>
      <c r="L451" s="65">
        <f>'Maßnahmen TM - Typ1'!Q458</f>
        <v>0</v>
      </c>
      <c r="M451" s="65">
        <f>'Maßnahmen TM - Typ1'!R458</f>
        <v>0</v>
      </c>
      <c r="N451" s="65" t="str">
        <f>'Maßnahmen TM - Typ1'!U458</f>
        <v/>
      </c>
      <c r="O451" t="str">
        <f>'Maßnahmen TM - Typ1'!V458</f>
        <v/>
      </c>
      <c r="P451" s="65">
        <f>'Maßnahmen TM - Typ1'!W458</f>
        <v>0</v>
      </c>
    </row>
    <row r="452" spans="2:16" x14ac:dyDescent="0.2">
      <c r="B452">
        <f>'Maßnahmen TM - Typ1'!$E$3</f>
        <v>0</v>
      </c>
      <c r="C452">
        <f>'Maßnahmen TM - Typ1'!$L$3</f>
        <v>0</v>
      </c>
      <c r="D452" t="str">
        <f>'Maßnahmen TM - Typ1'!G459</f>
        <v/>
      </c>
      <c r="E452">
        <f>'Maßnahmen TM - Typ1'!E459</f>
        <v>450</v>
      </c>
      <c r="F452">
        <f>'Maßnahmen TM - Typ1'!H459</f>
        <v>0</v>
      </c>
      <c r="G452" s="84">
        <f>'Maßnahmen TM - Typ1'!$E$4</f>
        <v>0</v>
      </c>
      <c r="H452" s="87">
        <f>'Maßnahmen TM - Typ1'!$H$4</f>
        <v>0</v>
      </c>
      <c r="I452" s="86">
        <f>'Maßnahmen TM - Typ1'!$I$4</f>
        <v>0</v>
      </c>
      <c r="J452" s="86">
        <f>'Maßnahmen TM - Typ1'!$J$4</f>
        <v>0</v>
      </c>
      <c r="K452">
        <f>'Maßnahmen TM - Typ1'!O459</f>
        <v>0</v>
      </c>
      <c r="L452" s="65">
        <f>'Maßnahmen TM - Typ1'!Q459</f>
        <v>0</v>
      </c>
      <c r="M452" s="65">
        <f>'Maßnahmen TM - Typ1'!R459</f>
        <v>0</v>
      </c>
      <c r="N452" s="65" t="str">
        <f>'Maßnahmen TM - Typ1'!U459</f>
        <v/>
      </c>
      <c r="O452" t="str">
        <f>'Maßnahmen TM - Typ1'!V459</f>
        <v/>
      </c>
      <c r="P452" s="65">
        <f>'Maßnahmen TM - Typ1'!W459</f>
        <v>0</v>
      </c>
    </row>
    <row r="453" spans="2:16" x14ac:dyDescent="0.2">
      <c r="B453">
        <f>'Maßnahmen TM - Typ1'!$E$3</f>
        <v>0</v>
      </c>
      <c r="C453">
        <f>'Maßnahmen TM - Typ1'!$L$3</f>
        <v>0</v>
      </c>
      <c r="D453" t="str">
        <f>'Maßnahmen TM - Typ1'!G460</f>
        <v/>
      </c>
      <c r="E453">
        <f>'Maßnahmen TM - Typ1'!E460</f>
        <v>451</v>
      </c>
      <c r="F453">
        <f>'Maßnahmen TM - Typ1'!H460</f>
        <v>0</v>
      </c>
      <c r="G453" s="84">
        <f>'Maßnahmen TM - Typ1'!$E$4</f>
        <v>0</v>
      </c>
      <c r="H453" s="87">
        <f>'Maßnahmen TM - Typ1'!$H$4</f>
        <v>0</v>
      </c>
      <c r="I453" s="86">
        <f>'Maßnahmen TM - Typ1'!$I$4</f>
        <v>0</v>
      </c>
      <c r="J453" s="86">
        <f>'Maßnahmen TM - Typ1'!$J$4</f>
        <v>0</v>
      </c>
      <c r="K453">
        <f>'Maßnahmen TM - Typ1'!O460</f>
        <v>0</v>
      </c>
      <c r="L453" s="65">
        <f>'Maßnahmen TM - Typ1'!Q460</f>
        <v>0</v>
      </c>
      <c r="M453" s="65">
        <f>'Maßnahmen TM - Typ1'!R460</f>
        <v>0</v>
      </c>
      <c r="N453" s="65" t="str">
        <f>'Maßnahmen TM - Typ1'!U460</f>
        <v/>
      </c>
      <c r="O453" t="str">
        <f>'Maßnahmen TM - Typ1'!V460</f>
        <v/>
      </c>
      <c r="P453" s="65">
        <f>'Maßnahmen TM - Typ1'!W460</f>
        <v>0</v>
      </c>
    </row>
    <row r="454" spans="2:16" x14ac:dyDescent="0.2">
      <c r="B454">
        <f>'Maßnahmen TM - Typ1'!$E$3</f>
        <v>0</v>
      </c>
      <c r="C454">
        <f>'Maßnahmen TM - Typ1'!$L$3</f>
        <v>0</v>
      </c>
      <c r="D454" t="str">
        <f>'Maßnahmen TM - Typ1'!G461</f>
        <v/>
      </c>
      <c r="E454">
        <f>'Maßnahmen TM - Typ1'!E461</f>
        <v>452</v>
      </c>
      <c r="F454">
        <f>'Maßnahmen TM - Typ1'!H461</f>
        <v>0</v>
      </c>
      <c r="G454" s="84">
        <f>'Maßnahmen TM - Typ1'!$E$4</f>
        <v>0</v>
      </c>
      <c r="H454" s="87">
        <f>'Maßnahmen TM - Typ1'!$H$4</f>
        <v>0</v>
      </c>
      <c r="I454" s="86">
        <f>'Maßnahmen TM - Typ1'!$I$4</f>
        <v>0</v>
      </c>
      <c r="J454" s="86">
        <f>'Maßnahmen TM - Typ1'!$J$4</f>
        <v>0</v>
      </c>
      <c r="K454">
        <f>'Maßnahmen TM - Typ1'!O461</f>
        <v>0</v>
      </c>
      <c r="L454" s="65">
        <f>'Maßnahmen TM - Typ1'!Q461</f>
        <v>0</v>
      </c>
      <c r="M454" s="65">
        <f>'Maßnahmen TM - Typ1'!R461</f>
        <v>0</v>
      </c>
      <c r="N454" s="65" t="str">
        <f>'Maßnahmen TM - Typ1'!U461</f>
        <v/>
      </c>
      <c r="O454" t="str">
        <f>'Maßnahmen TM - Typ1'!V461</f>
        <v/>
      </c>
      <c r="P454" s="65">
        <f>'Maßnahmen TM - Typ1'!W461</f>
        <v>0</v>
      </c>
    </row>
    <row r="455" spans="2:16" x14ac:dyDescent="0.2">
      <c r="B455">
        <f>'Maßnahmen TM - Typ1'!$E$3</f>
        <v>0</v>
      </c>
      <c r="C455">
        <f>'Maßnahmen TM - Typ1'!$L$3</f>
        <v>0</v>
      </c>
      <c r="D455" t="str">
        <f>'Maßnahmen TM - Typ1'!G462</f>
        <v/>
      </c>
      <c r="E455">
        <f>'Maßnahmen TM - Typ1'!E462</f>
        <v>453</v>
      </c>
      <c r="F455">
        <f>'Maßnahmen TM - Typ1'!H462</f>
        <v>0</v>
      </c>
      <c r="G455" s="84">
        <f>'Maßnahmen TM - Typ1'!$E$4</f>
        <v>0</v>
      </c>
      <c r="H455" s="87">
        <f>'Maßnahmen TM - Typ1'!$H$4</f>
        <v>0</v>
      </c>
      <c r="I455" s="86">
        <f>'Maßnahmen TM - Typ1'!$I$4</f>
        <v>0</v>
      </c>
      <c r="J455" s="86">
        <f>'Maßnahmen TM - Typ1'!$J$4</f>
        <v>0</v>
      </c>
      <c r="K455">
        <f>'Maßnahmen TM - Typ1'!O462</f>
        <v>0</v>
      </c>
      <c r="L455" s="65">
        <f>'Maßnahmen TM - Typ1'!Q462</f>
        <v>0</v>
      </c>
      <c r="M455" s="65">
        <f>'Maßnahmen TM - Typ1'!R462</f>
        <v>0</v>
      </c>
      <c r="N455" s="65" t="str">
        <f>'Maßnahmen TM - Typ1'!U462</f>
        <v/>
      </c>
      <c r="O455" t="str">
        <f>'Maßnahmen TM - Typ1'!V462</f>
        <v/>
      </c>
      <c r="P455" s="65">
        <f>'Maßnahmen TM - Typ1'!W462</f>
        <v>0</v>
      </c>
    </row>
    <row r="456" spans="2:16" x14ac:dyDescent="0.2">
      <c r="B456">
        <f>'Maßnahmen TM - Typ1'!$E$3</f>
        <v>0</v>
      </c>
      <c r="C456">
        <f>'Maßnahmen TM - Typ1'!$L$3</f>
        <v>0</v>
      </c>
      <c r="D456" t="str">
        <f>'Maßnahmen TM - Typ1'!G463</f>
        <v/>
      </c>
      <c r="E456">
        <f>'Maßnahmen TM - Typ1'!E463</f>
        <v>454</v>
      </c>
      <c r="F456">
        <f>'Maßnahmen TM - Typ1'!H463</f>
        <v>0</v>
      </c>
      <c r="G456" s="84">
        <f>'Maßnahmen TM - Typ1'!$E$4</f>
        <v>0</v>
      </c>
      <c r="H456" s="87">
        <f>'Maßnahmen TM - Typ1'!$H$4</f>
        <v>0</v>
      </c>
      <c r="I456" s="86">
        <f>'Maßnahmen TM - Typ1'!$I$4</f>
        <v>0</v>
      </c>
      <c r="J456" s="86">
        <f>'Maßnahmen TM - Typ1'!$J$4</f>
        <v>0</v>
      </c>
      <c r="K456">
        <f>'Maßnahmen TM - Typ1'!O463</f>
        <v>0</v>
      </c>
      <c r="L456" s="65">
        <f>'Maßnahmen TM - Typ1'!Q463</f>
        <v>0</v>
      </c>
      <c r="M456" s="65">
        <f>'Maßnahmen TM - Typ1'!R463</f>
        <v>0</v>
      </c>
      <c r="N456" s="65" t="str">
        <f>'Maßnahmen TM - Typ1'!U463</f>
        <v/>
      </c>
      <c r="O456" t="str">
        <f>'Maßnahmen TM - Typ1'!V463</f>
        <v/>
      </c>
      <c r="P456" s="65">
        <f>'Maßnahmen TM - Typ1'!W463</f>
        <v>0</v>
      </c>
    </row>
    <row r="457" spans="2:16" x14ac:dyDescent="0.2">
      <c r="B457">
        <f>'Maßnahmen TM - Typ1'!$E$3</f>
        <v>0</v>
      </c>
      <c r="C457">
        <f>'Maßnahmen TM - Typ1'!$L$3</f>
        <v>0</v>
      </c>
      <c r="D457" t="str">
        <f>'Maßnahmen TM - Typ1'!G464</f>
        <v/>
      </c>
      <c r="E457">
        <f>'Maßnahmen TM - Typ1'!E464</f>
        <v>455</v>
      </c>
      <c r="F457">
        <f>'Maßnahmen TM - Typ1'!H464</f>
        <v>0</v>
      </c>
      <c r="G457" s="84">
        <f>'Maßnahmen TM - Typ1'!$E$4</f>
        <v>0</v>
      </c>
      <c r="H457" s="87">
        <f>'Maßnahmen TM - Typ1'!$H$4</f>
        <v>0</v>
      </c>
      <c r="I457" s="86">
        <f>'Maßnahmen TM - Typ1'!$I$4</f>
        <v>0</v>
      </c>
      <c r="J457" s="86">
        <f>'Maßnahmen TM - Typ1'!$J$4</f>
        <v>0</v>
      </c>
      <c r="K457">
        <f>'Maßnahmen TM - Typ1'!O464</f>
        <v>0</v>
      </c>
      <c r="L457" s="65">
        <f>'Maßnahmen TM - Typ1'!Q464</f>
        <v>0</v>
      </c>
      <c r="M457" s="65">
        <f>'Maßnahmen TM - Typ1'!R464</f>
        <v>0</v>
      </c>
      <c r="N457" s="65" t="str">
        <f>'Maßnahmen TM - Typ1'!U464</f>
        <v/>
      </c>
      <c r="O457" t="str">
        <f>'Maßnahmen TM - Typ1'!V464</f>
        <v/>
      </c>
      <c r="P457" s="65">
        <f>'Maßnahmen TM - Typ1'!W464</f>
        <v>0</v>
      </c>
    </row>
    <row r="458" spans="2:16" x14ac:dyDescent="0.2">
      <c r="B458">
        <f>'Maßnahmen TM - Typ1'!$E$3</f>
        <v>0</v>
      </c>
      <c r="C458">
        <f>'Maßnahmen TM - Typ1'!$L$3</f>
        <v>0</v>
      </c>
      <c r="D458" t="str">
        <f>'Maßnahmen TM - Typ1'!G465</f>
        <v/>
      </c>
      <c r="E458">
        <f>'Maßnahmen TM - Typ1'!E465</f>
        <v>456</v>
      </c>
      <c r="F458">
        <f>'Maßnahmen TM - Typ1'!H465</f>
        <v>0</v>
      </c>
      <c r="G458" s="84">
        <f>'Maßnahmen TM - Typ1'!$E$4</f>
        <v>0</v>
      </c>
      <c r="H458" s="87">
        <f>'Maßnahmen TM - Typ1'!$H$4</f>
        <v>0</v>
      </c>
      <c r="I458" s="86">
        <f>'Maßnahmen TM - Typ1'!$I$4</f>
        <v>0</v>
      </c>
      <c r="J458" s="86">
        <f>'Maßnahmen TM - Typ1'!$J$4</f>
        <v>0</v>
      </c>
      <c r="K458">
        <f>'Maßnahmen TM - Typ1'!O465</f>
        <v>0</v>
      </c>
      <c r="L458" s="65">
        <f>'Maßnahmen TM - Typ1'!Q465</f>
        <v>0</v>
      </c>
      <c r="M458" s="65">
        <f>'Maßnahmen TM - Typ1'!R465</f>
        <v>0</v>
      </c>
      <c r="N458" s="65" t="str">
        <f>'Maßnahmen TM - Typ1'!U465</f>
        <v/>
      </c>
      <c r="O458" t="str">
        <f>'Maßnahmen TM - Typ1'!V465</f>
        <v/>
      </c>
      <c r="P458" s="65">
        <f>'Maßnahmen TM - Typ1'!W465</f>
        <v>0</v>
      </c>
    </row>
    <row r="459" spans="2:16" x14ac:dyDescent="0.2">
      <c r="B459">
        <f>'Maßnahmen TM - Typ1'!$E$3</f>
        <v>0</v>
      </c>
      <c r="C459">
        <f>'Maßnahmen TM - Typ1'!$L$3</f>
        <v>0</v>
      </c>
      <c r="D459" t="str">
        <f>'Maßnahmen TM - Typ1'!G466</f>
        <v/>
      </c>
      <c r="E459">
        <f>'Maßnahmen TM - Typ1'!E466</f>
        <v>457</v>
      </c>
      <c r="F459">
        <f>'Maßnahmen TM - Typ1'!H466</f>
        <v>0</v>
      </c>
      <c r="G459" s="84">
        <f>'Maßnahmen TM - Typ1'!$E$4</f>
        <v>0</v>
      </c>
      <c r="H459" s="87">
        <f>'Maßnahmen TM - Typ1'!$H$4</f>
        <v>0</v>
      </c>
      <c r="I459" s="86">
        <f>'Maßnahmen TM - Typ1'!$I$4</f>
        <v>0</v>
      </c>
      <c r="J459" s="86">
        <f>'Maßnahmen TM - Typ1'!$J$4</f>
        <v>0</v>
      </c>
      <c r="K459">
        <f>'Maßnahmen TM - Typ1'!O466</f>
        <v>0</v>
      </c>
      <c r="L459" s="65">
        <f>'Maßnahmen TM - Typ1'!Q466</f>
        <v>0</v>
      </c>
      <c r="M459" s="65">
        <f>'Maßnahmen TM - Typ1'!R466</f>
        <v>0</v>
      </c>
      <c r="N459" s="65" t="str">
        <f>'Maßnahmen TM - Typ1'!U466</f>
        <v/>
      </c>
      <c r="O459" t="str">
        <f>'Maßnahmen TM - Typ1'!V466</f>
        <v/>
      </c>
      <c r="P459" s="65">
        <f>'Maßnahmen TM - Typ1'!W466</f>
        <v>0</v>
      </c>
    </row>
    <row r="460" spans="2:16" x14ac:dyDescent="0.2">
      <c r="B460">
        <f>'Maßnahmen TM - Typ1'!$E$3</f>
        <v>0</v>
      </c>
      <c r="C460">
        <f>'Maßnahmen TM - Typ1'!$L$3</f>
        <v>0</v>
      </c>
      <c r="D460" t="str">
        <f>'Maßnahmen TM - Typ1'!G467</f>
        <v/>
      </c>
      <c r="E460">
        <f>'Maßnahmen TM - Typ1'!E467</f>
        <v>458</v>
      </c>
      <c r="F460">
        <f>'Maßnahmen TM - Typ1'!H467</f>
        <v>0</v>
      </c>
      <c r="G460" s="84">
        <f>'Maßnahmen TM - Typ1'!$E$4</f>
        <v>0</v>
      </c>
      <c r="H460" s="87">
        <f>'Maßnahmen TM - Typ1'!$H$4</f>
        <v>0</v>
      </c>
      <c r="I460" s="86">
        <f>'Maßnahmen TM - Typ1'!$I$4</f>
        <v>0</v>
      </c>
      <c r="J460" s="86">
        <f>'Maßnahmen TM - Typ1'!$J$4</f>
        <v>0</v>
      </c>
      <c r="K460">
        <f>'Maßnahmen TM - Typ1'!O467</f>
        <v>0</v>
      </c>
      <c r="L460" s="65">
        <f>'Maßnahmen TM - Typ1'!Q467</f>
        <v>0</v>
      </c>
      <c r="M460" s="65">
        <f>'Maßnahmen TM - Typ1'!R467</f>
        <v>0</v>
      </c>
      <c r="N460" s="65" t="str">
        <f>'Maßnahmen TM - Typ1'!U467</f>
        <v/>
      </c>
      <c r="O460" t="str">
        <f>'Maßnahmen TM - Typ1'!V467</f>
        <v/>
      </c>
      <c r="P460" s="65">
        <f>'Maßnahmen TM - Typ1'!W467</f>
        <v>0</v>
      </c>
    </row>
    <row r="461" spans="2:16" x14ac:dyDescent="0.2">
      <c r="B461">
        <f>'Maßnahmen TM - Typ1'!$E$3</f>
        <v>0</v>
      </c>
      <c r="C461">
        <f>'Maßnahmen TM - Typ1'!$L$3</f>
        <v>0</v>
      </c>
      <c r="D461" t="str">
        <f>'Maßnahmen TM - Typ1'!G468</f>
        <v/>
      </c>
      <c r="E461">
        <f>'Maßnahmen TM - Typ1'!E468</f>
        <v>459</v>
      </c>
      <c r="F461">
        <f>'Maßnahmen TM - Typ1'!H468</f>
        <v>0</v>
      </c>
      <c r="G461" s="84">
        <f>'Maßnahmen TM - Typ1'!$E$4</f>
        <v>0</v>
      </c>
      <c r="H461" s="87">
        <f>'Maßnahmen TM - Typ1'!$H$4</f>
        <v>0</v>
      </c>
      <c r="I461" s="86">
        <f>'Maßnahmen TM - Typ1'!$I$4</f>
        <v>0</v>
      </c>
      <c r="J461" s="86">
        <f>'Maßnahmen TM - Typ1'!$J$4</f>
        <v>0</v>
      </c>
      <c r="K461">
        <f>'Maßnahmen TM - Typ1'!O468</f>
        <v>0</v>
      </c>
      <c r="L461" s="65">
        <f>'Maßnahmen TM - Typ1'!Q468</f>
        <v>0</v>
      </c>
      <c r="M461" s="65">
        <f>'Maßnahmen TM - Typ1'!R468</f>
        <v>0</v>
      </c>
      <c r="N461" s="65" t="str">
        <f>'Maßnahmen TM - Typ1'!U468</f>
        <v/>
      </c>
      <c r="O461" t="str">
        <f>'Maßnahmen TM - Typ1'!V468</f>
        <v/>
      </c>
      <c r="P461" s="65">
        <f>'Maßnahmen TM - Typ1'!W468</f>
        <v>0</v>
      </c>
    </row>
    <row r="462" spans="2:16" x14ac:dyDescent="0.2">
      <c r="B462">
        <f>'Maßnahmen TM - Typ1'!$E$3</f>
        <v>0</v>
      </c>
      <c r="C462">
        <f>'Maßnahmen TM - Typ1'!$L$3</f>
        <v>0</v>
      </c>
      <c r="D462" t="str">
        <f>'Maßnahmen TM - Typ1'!G469</f>
        <v/>
      </c>
      <c r="E462">
        <f>'Maßnahmen TM - Typ1'!E469</f>
        <v>460</v>
      </c>
      <c r="F462">
        <f>'Maßnahmen TM - Typ1'!H469</f>
        <v>0</v>
      </c>
      <c r="G462" s="84">
        <f>'Maßnahmen TM - Typ1'!$E$4</f>
        <v>0</v>
      </c>
      <c r="H462" s="87">
        <f>'Maßnahmen TM - Typ1'!$H$4</f>
        <v>0</v>
      </c>
      <c r="I462" s="86">
        <f>'Maßnahmen TM - Typ1'!$I$4</f>
        <v>0</v>
      </c>
      <c r="J462" s="86">
        <f>'Maßnahmen TM - Typ1'!$J$4</f>
        <v>0</v>
      </c>
      <c r="K462">
        <f>'Maßnahmen TM - Typ1'!O469</f>
        <v>0</v>
      </c>
      <c r="L462" s="65">
        <f>'Maßnahmen TM - Typ1'!Q469</f>
        <v>0</v>
      </c>
      <c r="M462" s="65">
        <f>'Maßnahmen TM - Typ1'!R469</f>
        <v>0</v>
      </c>
      <c r="N462" s="65" t="str">
        <f>'Maßnahmen TM - Typ1'!U469</f>
        <v/>
      </c>
      <c r="O462" t="str">
        <f>'Maßnahmen TM - Typ1'!V469</f>
        <v/>
      </c>
      <c r="P462" s="65">
        <f>'Maßnahmen TM - Typ1'!W469</f>
        <v>0</v>
      </c>
    </row>
    <row r="463" spans="2:16" x14ac:dyDescent="0.2">
      <c r="B463">
        <f>'Maßnahmen TM - Typ1'!$E$3</f>
        <v>0</v>
      </c>
      <c r="C463">
        <f>'Maßnahmen TM - Typ1'!$L$3</f>
        <v>0</v>
      </c>
      <c r="D463" t="str">
        <f>'Maßnahmen TM - Typ1'!G470</f>
        <v/>
      </c>
      <c r="E463">
        <f>'Maßnahmen TM - Typ1'!E470</f>
        <v>461</v>
      </c>
      <c r="F463">
        <f>'Maßnahmen TM - Typ1'!H470</f>
        <v>0</v>
      </c>
      <c r="G463" s="84">
        <f>'Maßnahmen TM - Typ1'!$E$4</f>
        <v>0</v>
      </c>
      <c r="H463" s="87">
        <f>'Maßnahmen TM - Typ1'!$H$4</f>
        <v>0</v>
      </c>
      <c r="I463" s="86">
        <f>'Maßnahmen TM - Typ1'!$I$4</f>
        <v>0</v>
      </c>
      <c r="J463" s="86">
        <f>'Maßnahmen TM - Typ1'!$J$4</f>
        <v>0</v>
      </c>
      <c r="K463">
        <f>'Maßnahmen TM - Typ1'!O470</f>
        <v>0</v>
      </c>
      <c r="L463" s="65">
        <f>'Maßnahmen TM - Typ1'!Q470</f>
        <v>0</v>
      </c>
      <c r="M463" s="65">
        <f>'Maßnahmen TM - Typ1'!R470</f>
        <v>0</v>
      </c>
      <c r="N463" s="65" t="str">
        <f>'Maßnahmen TM - Typ1'!U470</f>
        <v/>
      </c>
      <c r="O463" t="str">
        <f>'Maßnahmen TM - Typ1'!V470</f>
        <v/>
      </c>
      <c r="P463" s="65">
        <f>'Maßnahmen TM - Typ1'!W470</f>
        <v>0</v>
      </c>
    </row>
    <row r="464" spans="2:16" x14ac:dyDescent="0.2">
      <c r="B464">
        <f>'Maßnahmen TM - Typ1'!$E$3</f>
        <v>0</v>
      </c>
      <c r="C464">
        <f>'Maßnahmen TM - Typ1'!$L$3</f>
        <v>0</v>
      </c>
      <c r="D464" t="str">
        <f>'Maßnahmen TM - Typ1'!G471</f>
        <v/>
      </c>
      <c r="E464">
        <f>'Maßnahmen TM - Typ1'!E471</f>
        <v>462</v>
      </c>
      <c r="F464">
        <f>'Maßnahmen TM - Typ1'!H471</f>
        <v>0</v>
      </c>
      <c r="G464" s="84">
        <f>'Maßnahmen TM - Typ1'!$E$4</f>
        <v>0</v>
      </c>
      <c r="H464" s="87">
        <f>'Maßnahmen TM - Typ1'!$H$4</f>
        <v>0</v>
      </c>
      <c r="I464" s="86">
        <f>'Maßnahmen TM - Typ1'!$I$4</f>
        <v>0</v>
      </c>
      <c r="J464" s="86">
        <f>'Maßnahmen TM - Typ1'!$J$4</f>
        <v>0</v>
      </c>
      <c r="K464">
        <f>'Maßnahmen TM - Typ1'!O471</f>
        <v>0</v>
      </c>
      <c r="L464" s="65">
        <f>'Maßnahmen TM - Typ1'!Q471</f>
        <v>0</v>
      </c>
      <c r="M464" s="65">
        <f>'Maßnahmen TM - Typ1'!R471</f>
        <v>0</v>
      </c>
      <c r="N464" s="65" t="str">
        <f>'Maßnahmen TM - Typ1'!U471</f>
        <v/>
      </c>
      <c r="O464" t="str">
        <f>'Maßnahmen TM - Typ1'!V471</f>
        <v/>
      </c>
      <c r="P464" s="65">
        <f>'Maßnahmen TM - Typ1'!W471</f>
        <v>0</v>
      </c>
    </row>
    <row r="465" spans="2:16" x14ac:dyDescent="0.2">
      <c r="B465">
        <f>'Maßnahmen TM - Typ1'!$E$3</f>
        <v>0</v>
      </c>
      <c r="C465">
        <f>'Maßnahmen TM - Typ1'!$L$3</f>
        <v>0</v>
      </c>
      <c r="D465" t="str">
        <f>'Maßnahmen TM - Typ1'!G472</f>
        <v/>
      </c>
      <c r="E465">
        <f>'Maßnahmen TM - Typ1'!E472</f>
        <v>463</v>
      </c>
      <c r="F465">
        <f>'Maßnahmen TM - Typ1'!H472</f>
        <v>0</v>
      </c>
      <c r="G465" s="84">
        <f>'Maßnahmen TM - Typ1'!$E$4</f>
        <v>0</v>
      </c>
      <c r="H465" s="87">
        <f>'Maßnahmen TM - Typ1'!$H$4</f>
        <v>0</v>
      </c>
      <c r="I465" s="86">
        <f>'Maßnahmen TM - Typ1'!$I$4</f>
        <v>0</v>
      </c>
      <c r="J465" s="86">
        <f>'Maßnahmen TM - Typ1'!$J$4</f>
        <v>0</v>
      </c>
      <c r="K465">
        <f>'Maßnahmen TM - Typ1'!O472</f>
        <v>0</v>
      </c>
      <c r="L465" s="65">
        <f>'Maßnahmen TM - Typ1'!Q472</f>
        <v>0</v>
      </c>
      <c r="M465" s="65">
        <f>'Maßnahmen TM - Typ1'!R472</f>
        <v>0</v>
      </c>
      <c r="N465" s="65" t="str">
        <f>'Maßnahmen TM - Typ1'!U472</f>
        <v/>
      </c>
      <c r="O465" t="str">
        <f>'Maßnahmen TM - Typ1'!V472</f>
        <v/>
      </c>
      <c r="P465" s="65">
        <f>'Maßnahmen TM - Typ1'!W472</f>
        <v>0</v>
      </c>
    </row>
    <row r="466" spans="2:16" x14ac:dyDescent="0.2">
      <c r="B466">
        <f>'Maßnahmen TM - Typ1'!$E$3</f>
        <v>0</v>
      </c>
      <c r="C466">
        <f>'Maßnahmen TM - Typ1'!$L$3</f>
        <v>0</v>
      </c>
      <c r="D466" t="str">
        <f>'Maßnahmen TM - Typ1'!G473</f>
        <v/>
      </c>
      <c r="E466">
        <f>'Maßnahmen TM - Typ1'!E473</f>
        <v>464</v>
      </c>
      <c r="F466">
        <f>'Maßnahmen TM - Typ1'!H473</f>
        <v>0</v>
      </c>
      <c r="G466" s="84">
        <f>'Maßnahmen TM - Typ1'!$E$4</f>
        <v>0</v>
      </c>
      <c r="H466" s="87">
        <f>'Maßnahmen TM - Typ1'!$H$4</f>
        <v>0</v>
      </c>
      <c r="I466" s="86">
        <f>'Maßnahmen TM - Typ1'!$I$4</f>
        <v>0</v>
      </c>
      <c r="J466" s="86">
        <f>'Maßnahmen TM - Typ1'!$J$4</f>
        <v>0</v>
      </c>
      <c r="K466">
        <f>'Maßnahmen TM - Typ1'!O473</f>
        <v>0</v>
      </c>
      <c r="L466" s="65">
        <f>'Maßnahmen TM - Typ1'!Q473</f>
        <v>0</v>
      </c>
      <c r="M466" s="65">
        <f>'Maßnahmen TM - Typ1'!R473</f>
        <v>0</v>
      </c>
      <c r="N466" s="65" t="str">
        <f>'Maßnahmen TM - Typ1'!U473</f>
        <v/>
      </c>
      <c r="O466" t="str">
        <f>'Maßnahmen TM - Typ1'!V473</f>
        <v/>
      </c>
      <c r="P466" s="65">
        <f>'Maßnahmen TM - Typ1'!W473</f>
        <v>0</v>
      </c>
    </row>
    <row r="467" spans="2:16" x14ac:dyDescent="0.2">
      <c r="B467">
        <f>'Maßnahmen TM - Typ1'!$E$3</f>
        <v>0</v>
      </c>
      <c r="C467">
        <f>'Maßnahmen TM - Typ1'!$L$3</f>
        <v>0</v>
      </c>
      <c r="D467" t="str">
        <f>'Maßnahmen TM - Typ1'!G474</f>
        <v/>
      </c>
      <c r="E467">
        <f>'Maßnahmen TM - Typ1'!E474</f>
        <v>465</v>
      </c>
      <c r="F467">
        <f>'Maßnahmen TM - Typ1'!H474</f>
        <v>0</v>
      </c>
      <c r="G467" s="84">
        <f>'Maßnahmen TM - Typ1'!$E$4</f>
        <v>0</v>
      </c>
      <c r="H467" s="87">
        <f>'Maßnahmen TM - Typ1'!$H$4</f>
        <v>0</v>
      </c>
      <c r="I467" s="86">
        <f>'Maßnahmen TM - Typ1'!$I$4</f>
        <v>0</v>
      </c>
      <c r="J467" s="86">
        <f>'Maßnahmen TM - Typ1'!$J$4</f>
        <v>0</v>
      </c>
      <c r="K467">
        <f>'Maßnahmen TM - Typ1'!O474</f>
        <v>0</v>
      </c>
      <c r="L467" s="65">
        <f>'Maßnahmen TM - Typ1'!Q474</f>
        <v>0</v>
      </c>
      <c r="M467" s="65">
        <f>'Maßnahmen TM - Typ1'!R474</f>
        <v>0</v>
      </c>
      <c r="N467" s="65" t="str">
        <f>'Maßnahmen TM - Typ1'!U474</f>
        <v/>
      </c>
      <c r="O467" t="str">
        <f>'Maßnahmen TM - Typ1'!V474</f>
        <v/>
      </c>
      <c r="P467" s="65">
        <f>'Maßnahmen TM - Typ1'!W474</f>
        <v>0</v>
      </c>
    </row>
    <row r="468" spans="2:16" x14ac:dyDescent="0.2">
      <c r="B468">
        <f>'Maßnahmen TM - Typ1'!$E$3</f>
        <v>0</v>
      </c>
      <c r="C468">
        <f>'Maßnahmen TM - Typ1'!$L$3</f>
        <v>0</v>
      </c>
      <c r="D468" t="str">
        <f>'Maßnahmen TM - Typ1'!G475</f>
        <v/>
      </c>
      <c r="E468">
        <f>'Maßnahmen TM - Typ1'!E475</f>
        <v>466</v>
      </c>
      <c r="F468">
        <f>'Maßnahmen TM - Typ1'!H475</f>
        <v>0</v>
      </c>
      <c r="G468" s="84">
        <f>'Maßnahmen TM - Typ1'!$E$4</f>
        <v>0</v>
      </c>
      <c r="H468" s="87">
        <f>'Maßnahmen TM - Typ1'!$H$4</f>
        <v>0</v>
      </c>
      <c r="I468" s="86">
        <f>'Maßnahmen TM - Typ1'!$I$4</f>
        <v>0</v>
      </c>
      <c r="J468" s="86">
        <f>'Maßnahmen TM - Typ1'!$J$4</f>
        <v>0</v>
      </c>
      <c r="K468">
        <f>'Maßnahmen TM - Typ1'!O475</f>
        <v>0</v>
      </c>
      <c r="L468" s="65">
        <f>'Maßnahmen TM - Typ1'!Q475</f>
        <v>0</v>
      </c>
      <c r="M468" s="65">
        <f>'Maßnahmen TM - Typ1'!R475</f>
        <v>0</v>
      </c>
      <c r="N468" s="65" t="str">
        <f>'Maßnahmen TM - Typ1'!U475</f>
        <v/>
      </c>
      <c r="O468" t="str">
        <f>'Maßnahmen TM - Typ1'!V475</f>
        <v/>
      </c>
      <c r="P468" s="65">
        <f>'Maßnahmen TM - Typ1'!W475</f>
        <v>0</v>
      </c>
    </row>
    <row r="469" spans="2:16" x14ac:dyDescent="0.2">
      <c r="B469">
        <f>'Maßnahmen TM - Typ1'!$E$3</f>
        <v>0</v>
      </c>
      <c r="C469">
        <f>'Maßnahmen TM - Typ1'!$L$3</f>
        <v>0</v>
      </c>
      <c r="D469" t="str">
        <f>'Maßnahmen TM - Typ1'!G476</f>
        <v/>
      </c>
      <c r="E469">
        <f>'Maßnahmen TM - Typ1'!E476</f>
        <v>467</v>
      </c>
      <c r="F469">
        <f>'Maßnahmen TM - Typ1'!H476</f>
        <v>0</v>
      </c>
      <c r="G469" s="84">
        <f>'Maßnahmen TM - Typ1'!$E$4</f>
        <v>0</v>
      </c>
      <c r="H469" s="87">
        <f>'Maßnahmen TM - Typ1'!$H$4</f>
        <v>0</v>
      </c>
      <c r="I469" s="86">
        <f>'Maßnahmen TM - Typ1'!$I$4</f>
        <v>0</v>
      </c>
      <c r="J469" s="86">
        <f>'Maßnahmen TM - Typ1'!$J$4</f>
        <v>0</v>
      </c>
      <c r="K469">
        <f>'Maßnahmen TM - Typ1'!O476</f>
        <v>0</v>
      </c>
      <c r="L469" s="65">
        <f>'Maßnahmen TM - Typ1'!Q476</f>
        <v>0</v>
      </c>
      <c r="M469" s="65">
        <f>'Maßnahmen TM - Typ1'!R476</f>
        <v>0</v>
      </c>
      <c r="N469" s="65" t="str">
        <f>'Maßnahmen TM - Typ1'!U476</f>
        <v/>
      </c>
      <c r="O469" t="str">
        <f>'Maßnahmen TM - Typ1'!V476</f>
        <v/>
      </c>
      <c r="P469" s="65">
        <f>'Maßnahmen TM - Typ1'!W476</f>
        <v>0</v>
      </c>
    </row>
    <row r="470" spans="2:16" x14ac:dyDescent="0.2">
      <c r="B470">
        <f>'Maßnahmen TM - Typ1'!$E$3</f>
        <v>0</v>
      </c>
      <c r="C470">
        <f>'Maßnahmen TM - Typ1'!$L$3</f>
        <v>0</v>
      </c>
      <c r="D470" t="str">
        <f>'Maßnahmen TM - Typ1'!G477</f>
        <v/>
      </c>
      <c r="E470">
        <f>'Maßnahmen TM - Typ1'!E477</f>
        <v>468</v>
      </c>
      <c r="F470">
        <f>'Maßnahmen TM - Typ1'!H477</f>
        <v>0</v>
      </c>
      <c r="G470" s="84">
        <f>'Maßnahmen TM - Typ1'!$E$4</f>
        <v>0</v>
      </c>
      <c r="H470" s="87">
        <f>'Maßnahmen TM - Typ1'!$H$4</f>
        <v>0</v>
      </c>
      <c r="I470" s="86">
        <f>'Maßnahmen TM - Typ1'!$I$4</f>
        <v>0</v>
      </c>
      <c r="J470" s="86">
        <f>'Maßnahmen TM - Typ1'!$J$4</f>
        <v>0</v>
      </c>
      <c r="K470">
        <f>'Maßnahmen TM - Typ1'!O477</f>
        <v>0</v>
      </c>
      <c r="L470" s="65">
        <f>'Maßnahmen TM - Typ1'!Q477</f>
        <v>0</v>
      </c>
      <c r="M470" s="65">
        <f>'Maßnahmen TM - Typ1'!R477</f>
        <v>0</v>
      </c>
      <c r="N470" s="65" t="str">
        <f>'Maßnahmen TM - Typ1'!U477</f>
        <v/>
      </c>
      <c r="O470" t="str">
        <f>'Maßnahmen TM - Typ1'!V477</f>
        <v/>
      </c>
      <c r="P470" s="65">
        <f>'Maßnahmen TM - Typ1'!W477</f>
        <v>0</v>
      </c>
    </row>
    <row r="471" spans="2:16" x14ac:dyDescent="0.2">
      <c r="B471">
        <f>'Maßnahmen TM - Typ1'!$E$3</f>
        <v>0</v>
      </c>
      <c r="C471">
        <f>'Maßnahmen TM - Typ1'!$L$3</f>
        <v>0</v>
      </c>
      <c r="D471" t="str">
        <f>'Maßnahmen TM - Typ1'!G478</f>
        <v/>
      </c>
      <c r="E471">
        <f>'Maßnahmen TM - Typ1'!E478</f>
        <v>469</v>
      </c>
      <c r="F471">
        <f>'Maßnahmen TM - Typ1'!H478</f>
        <v>0</v>
      </c>
      <c r="G471" s="84">
        <f>'Maßnahmen TM - Typ1'!$E$4</f>
        <v>0</v>
      </c>
      <c r="H471" s="87">
        <f>'Maßnahmen TM - Typ1'!$H$4</f>
        <v>0</v>
      </c>
      <c r="I471" s="86">
        <f>'Maßnahmen TM - Typ1'!$I$4</f>
        <v>0</v>
      </c>
      <c r="J471" s="86">
        <f>'Maßnahmen TM - Typ1'!$J$4</f>
        <v>0</v>
      </c>
      <c r="K471">
        <f>'Maßnahmen TM - Typ1'!O478</f>
        <v>0</v>
      </c>
      <c r="L471" s="65">
        <f>'Maßnahmen TM - Typ1'!Q478</f>
        <v>0</v>
      </c>
      <c r="M471" s="65">
        <f>'Maßnahmen TM - Typ1'!R478</f>
        <v>0</v>
      </c>
      <c r="N471" s="65" t="str">
        <f>'Maßnahmen TM - Typ1'!U478</f>
        <v/>
      </c>
      <c r="O471" t="str">
        <f>'Maßnahmen TM - Typ1'!V478</f>
        <v/>
      </c>
      <c r="P471" s="65">
        <f>'Maßnahmen TM - Typ1'!W478</f>
        <v>0</v>
      </c>
    </row>
    <row r="472" spans="2:16" x14ac:dyDescent="0.2">
      <c r="B472">
        <f>'Maßnahmen TM - Typ1'!$E$3</f>
        <v>0</v>
      </c>
      <c r="C472">
        <f>'Maßnahmen TM - Typ1'!$L$3</f>
        <v>0</v>
      </c>
      <c r="D472" t="str">
        <f>'Maßnahmen TM - Typ1'!G479</f>
        <v/>
      </c>
      <c r="E472">
        <f>'Maßnahmen TM - Typ1'!E479</f>
        <v>470</v>
      </c>
      <c r="F472">
        <f>'Maßnahmen TM - Typ1'!H479</f>
        <v>0</v>
      </c>
      <c r="G472" s="84">
        <f>'Maßnahmen TM - Typ1'!$E$4</f>
        <v>0</v>
      </c>
      <c r="H472" s="87">
        <f>'Maßnahmen TM - Typ1'!$H$4</f>
        <v>0</v>
      </c>
      <c r="I472" s="86">
        <f>'Maßnahmen TM - Typ1'!$I$4</f>
        <v>0</v>
      </c>
      <c r="J472" s="86">
        <f>'Maßnahmen TM - Typ1'!$J$4</f>
        <v>0</v>
      </c>
      <c r="K472">
        <f>'Maßnahmen TM - Typ1'!O479</f>
        <v>0</v>
      </c>
      <c r="L472" s="65">
        <f>'Maßnahmen TM - Typ1'!Q479</f>
        <v>0</v>
      </c>
      <c r="M472" s="65">
        <f>'Maßnahmen TM - Typ1'!R479</f>
        <v>0</v>
      </c>
      <c r="N472" s="65" t="str">
        <f>'Maßnahmen TM - Typ1'!U479</f>
        <v/>
      </c>
      <c r="O472" t="str">
        <f>'Maßnahmen TM - Typ1'!V479</f>
        <v/>
      </c>
      <c r="P472" s="65">
        <f>'Maßnahmen TM - Typ1'!W479</f>
        <v>0</v>
      </c>
    </row>
    <row r="473" spans="2:16" x14ac:dyDescent="0.2">
      <c r="B473">
        <f>'Maßnahmen TM - Typ1'!$E$3</f>
        <v>0</v>
      </c>
      <c r="C473">
        <f>'Maßnahmen TM - Typ1'!$L$3</f>
        <v>0</v>
      </c>
      <c r="D473" t="str">
        <f>'Maßnahmen TM - Typ1'!G480</f>
        <v/>
      </c>
      <c r="E473">
        <f>'Maßnahmen TM - Typ1'!E480</f>
        <v>471</v>
      </c>
      <c r="F473">
        <f>'Maßnahmen TM - Typ1'!H480</f>
        <v>0</v>
      </c>
      <c r="G473" s="84">
        <f>'Maßnahmen TM - Typ1'!$E$4</f>
        <v>0</v>
      </c>
      <c r="H473" s="87">
        <f>'Maßnahmen TM - Typ1'!$H$4</f>
        <v>0</v>
      </c>
      <c r="I473" s="86">
        <f>'Maßnahmen TM - Typ1'!$I$4</f>
        <v>0</v>
      </c>
      <c r="J473" s="86">
        <f>'Maßnahmen TM - Typ1'!$J$4</f>
        <v>0</v>
      </c>
      <c r="K473">
        <f>'Maßnahmen TM - Typ1'!O480</f>
        <v>0</v>
      </c>
      <c r="L473" s="65">
        <f>'Maßnahmen TM - Typ1'!Q480</f>
        <v>0</v>
      </c>
      <c r="M473" s="65">
        <f>'Maßnahmen TM - Typ1'!R480</f>
        <v>0</v>
      </c>
      <c r="N473" s="65" t="str">
        <f>'Maßnahmen TM - Typ1'!U480</f>
        <v/>
      </c>
      <c r="O473" t="str">
        <f>'Maßnahmen TM - Typ1'!V480</f>
        <v/>
      </c>
      <c r="P473" s="65">
        <f>'Maßnahmen TM - Typ1'!W480</f>
        <v>0</v>
      </c>
    </row>
    <row r="474" spans="2:16" x14ac:dyDescent="0.2">
      <c r="B474">
        <f>'Maßnahmen TM - Typ1'!$E$3</f>
        <v>0</v>
      </c>
      <c r="C474">
        <f>'Maßnahmen TM - Typ1'!$L$3</f>
        <v>0</v>
      </c>
      <c r="D474" t="str">
        <f>'Maßnahmen TM - Typ1'!G481</f>
        <v/>
      </c>
      <c r="E474">
        <f>'Maßnahmen TM - Typ1'!E481</f>
        <v>472</v>
      </c>
      <c r="F474">
        <f>'Maßnahmen TM - Typ1'!H481</f>
        <v>0</v>
      </c>
      <c r="G474" s="84">
        <f>'Maßnahmen TM - Typ1'!$E$4</f>
        <v>0</v>
      </c>
      <c r="H474" s="87">
        <f>'Maßnahmen TM - Typ1'!$H$4</f>
        <v>0</v>
      </c>
      <c r="I474" s="86">
        <f>'Maßnahmen TM - Typ1'!$I$4</f>
        <v>0</v>
      </c>
      <c r="J474" s="86">
        <f>'Maßnahmen TM - Typ1'!$J$4</f>
        <v>0</v>
      </c>
      <c r="K474">
        <f>'Maßnahmen TM - Typ1'!O481</f>
        <v>0</v>
      </c>
      <c r="L474" s="65">
        <f>'Maßnahmen TM - Typ1'!Q481</f>
        <v>0</v>
      </c>
      <c r="M474" s="65">
        <f>'Maßnahmen TM - Typ1'!R481</f>
        <v>0</v>
      </c>
      <c r="N474" s="65" t="str">
        <f>'Maßnahmen TM - Typ1'!U481</f>
        <v/>
      </c>
      <c r="O474" t="str">
        <f>'Maßnahmen TM - Typ1'!V481</f>
        <v/>
      </c>
      <c r="P474" s="65">
        <f>'Maßnahmen TM - Typ1'!W481</f>
        <v>0</v>
      </c>
    </row>
    <row r="475" spans="2:16" x14ac:dyDescent="0.2">
      <c r="B475">
        <f>'Maßnahmen TM - Typ1'!$E$3</f>
        <v>0</v>
      </c>
      <c r="C475">
        <f>'Maßnahmen TM - Typ1'!$L$3</f>
        <v>0</v>
      </c>
      <c r="D475" t="str">
        <f>'Maßnahmen TM - Typ1'!G482</f>
        <v/>
      </c>
      <c r="E475">
        <f>'Maßnahmen TM - Typ1'!E482</f>
        <v>473</v>
      </c>
      <c r="F475">
        <f>'Maßnahmen TM - Typ1'!H482</f>
        <v>0</v>
      </c>
      <c r="G475" s="84">
        <f>'Maßnahmen TM - Typ1'!$E$4</f>
        <v>0</v>
      </c>
      <c r="H475" s="87">
        <f>'Maßnahmen TM - Typ1'!$H$4</f>
        <v>0</v>
      </c>
      <c r="I475" s="86">
        <f>'Maßnahmen TM - Typ1'!$I$4</f>
        <v>0</v>
      </c>
      <c r="J475" s="86">
        <f>'Maßnahmen TM - Typ1'!$J$4</f>
        <v>0</v>
      </c>
      <c r="K475">
        <f>'Maßnahmen TM - Typ1'!O482</f>
        <v>0</v>
      </c>
      <c r="L475" s="65">
        <f>'Maßnahmen TM - Typ1'!Q482</f>
        <v>0</v>
      </c>
      <c r="M475" s="65">
        <f>'Maßnahmen TM - Typ1'!R482</f>
        <v>0</v>
      </c>
      <c r="N475" s="65" t="str">
        <f>'Maßnahmen TM - Typ1'!U482</f>
        <v/>
      </c>
      <c r="O475" t="str">
        <f>'Maßnahmen TM - Typ1'!V482</f>
        <v/>
      </c>
      <c r="P475" s="65">
        <f>'Maßnahmen TM - Typ1'!W482</f>
        <v>0</v>
      </c>
    </row>
    <row r="476" spans="2:16" x14ac:dyDescent="0.2">
      <c r="B476">
        <f>'Maßnahmen TM - Typ1'!$E$3</f>
        <v>0</v>
      </c>
      <c r="C476">
        <f>'Maßnahmen TM - Typ1'!$L$3</f>
        <v>0</v>
      </c>
      <c r="D476" t="str">
        <f>'Maßnahmen TM - Typ1'!G483</f>
        <v/>
      </c>
      <c r="E476">
        <f>'Maßnahmen TM - Typ1'!E483</f>
        <v>474</v>
      </c>
      <c r="F476">
        <f>'Maßnahmen TM - Typ1'!H483</f>
        <v>0</v>
      </c>
      <c r="G476" s="84">
        <f>'Maßnahmen TM - Typ1'!$E$4</f>
        <v>0</v>
      </c>
      <c r="H476" s="87">
        <f>'Maßnahmen TM - Typ1'!$H$4</f>
        <v>0</v>
      </c>
      <c r="I476" s="86">
        <f>'Maßnahmen TM - Typ1'!$I$4</f>
        <v>0</v>
      </c>
      <c r="J476" s="86">
        <f>'Maßnahmen TM - Typ1'!$J$4</f>
        <v>0</v>
      </c>
      <c r="K476">
        <f>'Maßnahmen TM - Typ1'!O483</f>
        <v>0</v>
      </c>
      <c r="L476" s="65">
        <f>'Maßnahmen TM - Typ1'!Q483</f>
        <v>0</v>
      </c>
      <c r="M476" s="65">
        <f>'Maßnahmen TM - Typ1'!R483</f>
        <v>0</v>
      </c>
      <c r="N476" s="65" t="str">
        <f>'Maßnahmen TM - Typ1'!U483</f>
        <v/>
      </c>
      <c r="O476" t="str">
        <f>'Maßnahmen TM - Typ1'!V483</f>
        <v/>
      </c>
      <c r="P476" s="65">
        <f>'Maßnahmen TM - Typ1'!W483</f>
        <v>0</v>
      </c>
    </row>
    <row r="477" spans="2:16" x14ac:dyDescent="0.2">
      <c r="B477">
        <f>'Maßnahmen TM - Typ1'!$E$3</f>
        <v>0</v>
      </c>
      <c r="C477">
        <f>'Maßnahmen TM - Typ1'!$L$3</f>
        <v>0</v>
      </c>
      <c r="D477" t="str">
        <f>'Maßnahmen TM - Typ1'!G484</f>
        <v/>
      </c>
      <c r="E477">
        <f>'Maßnahmen TM - Typ1'!E484</f>
        <v>475</v>
      </c>
      <c r="F477">
        <f>'Maßnahmen TM - Typ1'!H484</f>
        <v>0</v>
      </c>
      <c r="G477" s="84">
        <f>'Maßnahmen TM - Typ1'!$E$4</f>
        <v>0</v>
      </c>
      <c r="H477" s="87">
        <f>'Maßnahmen TM - Typ1'!$H$4</f>
        <v>0</v>
      </c>
      <c r="I477" s="86">
        <f>'Maßnahmen TM - Typ1'!$I$4</f>
        <v>0</v>
      </c>
      <c r="J477" s="86">
        <f>'Maßnahmen TM - Typ1'!$J$4</f>
        <v>0</v>
      </c>
      <c r="K477">
        <f>'Maßnahmen TM - Typ1'!O484</f>
        <v>0</v>
      </c>
      <c r="L477" s="65">
        <f>'Maßnahmen TM - Typ1'!Q484</f>
        <v>0</v>
      </c>
      <c r="M477" s="65">
        <f>'Maßnahmen TM - Typ1'!R484</f>
        <v>0</v>
      </c>
      <c r="N477" s="65" t="str">
        <f>'Maßnahmen TM - Typ1'!U484</f>
        <v/>
      </c>
      <c r="O477" t="str">
        <f>'Maßnahmen TM - Typ1'!V484</f>
        <v/>
      </c>
      <c r="P477" s="65">
        <f>'Maßnahmen TM - Typ1'!W484</f>
        <v>0</v>
      </c>
    </row>
    <row r="478" spans="2:16" x14ac:dyDescent="0.2">
      <c r="B478">
        <f>'Maßnahmen TM - Typ1'!$E$3</f>
        <v>0</v>
      </c>
      <c r="C478">
        <f>'Maßnahmen TM - Typ1'!$L$3</f>
        <v>0</v>
      </c>
      <c r="D478" t="str">
        <f>'Maßnahmen TM - Typ1'!G485</f>
        <v/>
      </c>
      <c r="E478">
        <f>'Maßnahmen TM - Typ1'!E485</f>
        <v>476</v>
      </c>
      <c r="F478">
        <f>'Maßnahmen TM - Typ1'!H485</f>
        <v>0</v>
      </c>
      <c r="G478" s="84">
        <f>'Maßnahmen TM - Typ1'!$E$4</f>
        <v>0</v>
      </c>
      <c r="H478" s="87">
        <f>'Maßnahmen TM - Typ1'!$H$4</f>
        <v>0</v>
      </c>
      <c r="I478" s="86">
        <f>'Maßnahmen TM - Typ1'!$I$4</f>
        <v>0</v>
      </c>
      <c r="J478" s="86">
        <f>'Maßnahmen TM - Typ1'!$J$4</f>
        <v>0</v>
      </c>
      <c r="K478">
        <f>'Maßnahmen TM - Typ1'!O485</f>
        <v>0</v>
      </c>
      <c r="L478" s="65">
        <f>'Maßnahmen TM - Typ1'!Q485</f>
        <v>0</v>
      </c>
      <c r="M478" s="65">
        <f>'Maßnahmen TM - Typ1'!R485</f>
        <v>0</v>
      </c>
      <c r="N478" s="65" t="str">
        <f>'Maßnahmen TM - Typ1'!U485</f>
        <v/>
      </c>
      <c r="O478" t="str">
        <f>'Maßnahmen TM - Typ1'!V485</f>
        <v/>
      </c>
      <c r="P478" s="65">
        <f>'Maßnahmen TM - Typ1'!W485</f>
        <v>0</v>
      </c>
    </row>
    <row r="479" spans="2:16" x14ac:dyDescent="0.2">
      <c r="B479">
        <f>'Maßnahmen TM - Typ1'!$E$3</f>
        <v>0</v>
      </c>
      <c r="C479">
        <f>'Maßnahmen TM - Typ1'!$L$3</f>
        <v>0</v>
      </c>
      <c r="D479" t="str">
        <f>'Maßnahmen TM - Typ1'!G486</f>
        <v/>
      </c>
      <c r="E479">
        <f>'Maßnahmen TM - Typ1'!E486</f>
        <v>477</v>
      </c>
      <c r="F479">
        <f>'Maßnahmen TM - Typ1'!H486</f>
        <v>0</v>
      </c>
      <c r="G479" s="84">
        <f>'Maßnahmen TM - Typ1'!$E$4</f>
        <v>0</v>
      </c>
      <c r="H479" s="87">
        <f>'Maßnahmen TM - Typ1'!$H$4</f>
        <v>0</v>
      </c>
      <c r="I479" s="86">
        <f>'Maßnahmen TM - Typ1'!$I$4</f>
        <v>0</v>
      </c>
      <c r="J479" s="86">
        <f>'Maßnahmen TM - Typ1'!$J$4</f>
        <v>0</v>
      </c>
      <c r="K479">
        <f>'Maßnahmen TM - Typ1'!O486</f>
        <v>0</v>
      </c>
      <c r="L479" s="65">
        <f>'Maßnahmen TM - Typ1'!Q486</f>
        <v>0</v>
      </c>
      <c r="M479" s="65">
        <f>'Maßnahmen TM - Typ1'!R486</f>
        <v>0</v>
      </c>
      <c r="N479" s="65" t="str">
        <f>'Maßnahmen TM - Typ1'!U486</f>
        <v/>
      </c>
      <c r="O479" t="str">
        <f>'Maßnahmen TM - Typ1'!V486</f>
        <v/>
      </c>
      <c r="P479" s="65">
        <f>'Maßnahmen TM - Typ1'!W486</f>
        <v>0</v>
      </c>
    </row>
    <row r="480" spans="2:16" x14ac:dyDescent="0.2">
      <c r="B480">
        <f>'Maßnahmen TM - Typ1'!$E$3</f>
        <v>0</v>
      </c>
      <c r="C480">
        <f>'Maßnahmen TM - Typ1'!$L$3</f>
        <v>0</v>
      </c>
      <c r="D480" t="str">
        <f>'Maßnahmen TM - Typ1'!G487</f>
        <v/>
      </c>
      <c r="E480">
        <f>'Maßnahmen TM - Typ1'!E487</f>
        <v>478</v>
      </c>
      <c r="F480">
        <f>'Maßnahmen TM - Typ1'!H487</f>
        <v>0</v>
      </c>
      <c r="G480" s="84">
        <f>'Maßnahmen TM - Typ1'!$E$4</f>
        <v>0</v>
      </c>
      <c r="H480" s="87">
        <f>'Maßnahmen TM - Typ1'!$H$4</f>
        <v>0</v>
      </c>
      <c r="I480" s="86">
        <f>'Maßnahmen TM - Typ1'!$I$4</f>
        <v>0</v>
      </c>
      <c r="J480" s="86">
        <f>'Maßnahmen TM - Typ1'!$J$4</f>
        <v>0</v>
      </c>
      <c r="K480">
        <f>'Maßnahmen TM - Typ1'!O487</f>
        <v>0</v>
      </c>
      <c r="L480" s="65">
        <f>'Maßnahmen TM - Typ1'!Q487</f>
        <v>0</v>
      </c>
      <c r="M480" s="65">
        <f>'Maßnahmen TM - Typ1'!R487</f>
        <v>0</v>
      </c>
      <c r="N480" s="65" t="str">
        <f>'Maßnahmen TM - Typ1'!U487</f>
        <v/>
      </c>
      <c r="O480" t="str">
        <f>'Maßnahmen TM - Typ1'!V487</f>
        <v/>
      </c>
      <c r="P480" s="65">
        <f>'Maßnahmen TM - Typ1'!W487</f>
        <v>0</v>
      </c>
    </row>
    <row r="481" spans="2:16" x14ac:dyDescent="0.2">
      <c r="B481">
        <f>'Maßnahmen TM - Typ1'!$E$3</f>
        <v>0</v>
      </c>
      <c r="C481">
        <f>'Maßnahmen TM - Typ1'!$L$3</f>
        <v>0</v>
      </c>
      <c r="D481" t="str">
        <f>'Maßnahmen TM - Typ1'!G488</f>
        <v/>
      </c>
      <c r="E481">
        <f>'Maßnahmen TM - Typ1'!E488</f>
        <v>479</v>
      </c>
      <c r="F481">
        <f>'Maßnahmen TM - Typ1'!H488</f>
        <v>0</v>
      </c>
      <c r="G481" s="84">
        <f>'Maßnahmen TM - Typ1'!$E$4</f>
        <v>0</v>
      </c>
      <c r="H481" s="87">
        <f>'Maßnahmen TM - Typ1'!$H$4</f>
        <v>0</v>
      </c>
      <c r="I481" s="86">
        <f>'Maßnahmen TM - Typ1'!$I$4</f>
        <v>0</v>
      </c>
      <c r="J481" s="86">
        <f>'Maßnahmen TM - Typ1'!$J$4</f>
        <v>0</v>
      </c>
      <c r="K481">
        <f>'Maßnahmen TM - Typ1'!O488</f>
        <v>0</v>
      </c>
      <c r="L481" s="65">
        <f>'Maßnahmen TM - Typ1'!Q488</f>
        <v>0</v>
      </c>
      <c r="M481" s="65">
        <f>'Maßnahmen TM - Typ1'!R488</f>
        <v>0</v>
      </c>
      <c r="N481" s="65" t="str">
        <f>'Maßnahmen TM - Typ1'!U488</f>
        <v/>
      </c>
      <c r="O481" t="str">
        <f>'Maßnahmen TM - Typ1'!V488</f>
        <v/>
      </c>
      <c r="P481" s="65">
        <f>'Maßnahmen TM - Typ1'!W488</f>
        <v>0</v>
      </c>
    </row>
    <row r="482" spans="2:16" x14ac:dyDescent="0.2">
      <c r="B482">
        <f>'Maßnahmen TM - Typ1'!$E$3</f>
        <v>0</v>
      </c>
      <c r="C482">
        <f>'Maßnahmen TM - Typ1'!$L$3</f>
        <v>0</v>
      </c>
      <c r="D482" t="str">
        <f>'Maßnahmen TM - Typ1'!G489</f>
        <v/>
      </c>
      <c r="E482">
        <f>'Maßnahmen TM - Typ1'!E489</f>
        <v>480</v>
      </c>
      <c r="F482">
        <f>'Maßnahmen TM - Typ1'!H489</f>
        <v>0</v>
      </c>
      <c r="G482" s="84">
        <f>'Maßnahmen TM - Typ1'!$E$4</f>
        <v>0</v>
      </c>
      <c r="H482" s="87">
        <f>'Maßnahmen TM - Typ1'!$H$4</f>
        <v>0</v>
      </c>
      <c r="I482" s="86">
        <f>'Maßnahmen TM - Typ1'!$I$4</f>
        <v>0</v>
      </c>
      <c r="J482" s="86">
        <f>'Maßnahmen TM - Typ1'!$J$4</f>
        <v>0</v>
      </c>
      <c r="K482">
        <f>'Maßnahmen TM - Typ1'!O489</f>
        <v>0</v>
      </c>
      <c r="L482" s="65">
        <f>'Maßnahmen TM - Typ1'!Q489</f>
        <v>0</v>
      </c>
      <c r="M482" s="65">
        <f>'Maßnahmen TM - Typ1'!R489</f>
        <v>0</v>
      </c>
      <c r="N482" s="65" t="str">
        <f>'Maßnahmen TM - Typ1'!U489</f>
        <v/>
      </c>
      <c r="O482" t="str">
        <f>'Maßnahmen TM - Typ1'!V489</f>
        <v/>
      </c>
      <c r="P482" s="65">
        <f>'Maßnahmen TM - Typ1'!W489</f>
        <v>0</v>
      </c>
    </row>
    <row r="483" spans="2:16" x14ac:dyDescent="0.2">
      <c r="B483">
        <f>'Maßnahmen TM - Typ1'!$E$3</f>
        <v>0</v>
      </c>
      <c r="C483">
        <f>'Maßnahmen TM - Typ1'!$L$3</f>
        <v>0</v>
      </c>
      <c r="D483" t="str">
        <f>'Maßnahmen TM - Typ1'!G490</f>
        <v/>
      </c>
      <c r="E483">
        <f>'Maßnahmen TM - Typ1'!E490</f>
        <v>481</v>
      </c>
      <c r="F483">
        <f>'Maßnahmen TM - Typ1'!H490</f>
        <v>0</v>
      </c>
      <c r="G483" s="84">
        <f>'Maßnahmen TM - Typ1'!$E$4</f>
        <v>0</v>
      </c>
      <c r="H483" s="87">
        <f>'Maßnahmen TM - Typ1'!$H$4</f>
        <v>0</v>
      </c>
      <c r="I483" s="86">
        <f>'Maßnahmen TM - Typ1'!$I$4</f>
        <v>0</v>
      </c>
      <c r="J483" s="86">
        <f>'Maßnahmen TM - Typ1'!$J$4</f>
        <v>0</v>
      </c>
      <c r="K483">
        <f>'Maßnahmen TM - Typ1'!O490</f>
        <v>0</v>
      </c>
      <c r="L483" s="65">
        <f>'Maßnahmen TM - Typ1'!Q490</f>
        <v>0</v>
      </c>
      <c r="M483" s="65">
        <f>'Maßnahmen TM - Typ1'!R490</f>
        <v>0</v>
      </c>
      <c r="N483" s="65" t="str">
        <f>'Maßnahmen TM - Typ1'!U490</f>
        <v/>
      </c>
      <c r="O483" t="str">
        <f>'Maßnahmen TM - Typ1'!V490</f>
        <v/>
      </c>
      <c r="P483" s="65">
        <f>'Maßnahmen TM - Typ1'!W490</f>
        <v>0</v>
      </c>
    </row>
    <row r="484" spans="2:16" x14ac:dyDescent="0.2">
      <c r="B484">
        <f>'Maßnahmen TM - Typ1'!$E$3</f>
        <v>0</v>
      </c>
      <c r="C484">
        <f>'Maßnahmen TM - Typ1'!$L$3</f>
        <v>0</v>
      </c>
      <c r="D484" t="str">
        <f>'Maßnahmen TM - Typ1'!G491</f>
        <v/>
      </c>
      <c r="E484">
        <f>'Maßnahmen TM - Typ1'!E491</f>
        <v>482</v>
      </c>
      <c r="F484">
        <f>'Maßnahmen TM - Typ1'!H491</f>
        <v>0</v>
      </c>
      <c r="G484" s="84">
        <f>'Maßnahmen TM - Typ1'!$E$4</f>
        <v>0</v>
      </c>
      <c r="H484" s="87">
        <f>'Maßnahmen TM - Typ1'!$H$4</f>
        <v>0</v>
      </c>
      <c r="I484" s="86">
        <f>'Maßnahmen TM - Typ1'!$I$4</f>
        <v>0</v>
      </c>
      <c r="J484" s="86">
        <f>'Maßnahmen TM - Typ1'!$J$4</f>
        <v>0</v>
      </c>
      <c r="K484">
        <f>'Maßnahmen TM - Typ1'!O491</f>
        <v>0</v>
      </c>
      <c r="L484" s="65">
        <f>'Maßnahmen TM - Typ1'!Q491</f>
        <v>0</v>
      </c>
      <c r="M484" s="65">
        <f>'Maßnahmen TM - Typ1'!R491</f>
        <v>0</v>
      </c>
      <c r="N484" s="65" t="str">
        <f>'Maßnahmen TM - Typ1'!U491</f>
        <v/>
      </c>
      <c r="O484" t="str">
        <f>'Maßnahmen TM - Typ1'!V491</f>
        <v/>
      </c>
      <c r="P484" s="65">
        <f>'Maßnahmen TM - Typ1'!W491</f>
        <v>0</v>
      </c>
    </row>
    <row r="485" spans="2:16" x14ac:dyDescent="0.2">
      <c r="B485">
        <f>'Maßnahmen TM - Typ1'!$E$3</f>
        <v>0</v>
      </c>
      <c r="C485">
        <f>'Maßnahmen TM - Typ1'!$L$3</f>
        <v>0</v>
      </c>
      <c r="D485" t="str">
        <f>'Maßnahmen TM - Typ1'!G492</f>
        <v/>
      </c>
      <c r="E485">
        <f>'Maßnahmen TM - Typ1'!E492</f>
        <v>483</v>
      </c>
      <c r="F485">
        <f>'Maßnahmen TM - Typ1'!H492</f>
        <v>0</v>
      </c>
      <c r="G485" s="84">
        <f>'Maßnahmen TM - Typ1'!$E$4</f>
        <v>0</v>
      </c>
      <c r="H485" s="87">
        <f>'Maßnahmen TM - Typ1'!$H$4</f>
        <v>0</v>
      </c>
      <c r="I485" s="86">
        <f>'Maßnahmen TM - Typ1'!$I$4</f>
        <v>0</v>
      </c>
      <c r="J485" s="86">
        <f>'Maßnahmen TM - Typ1'!$J$4</f>
        <v>0</v>
      </c>
      <c r="K485">
        <f>'Maßnahmen TM - Typ1'!O492</f>
        <v>0</v>
      </c>
      <c r="L485" s="65">
        <f>'Maßnahmen TM - Typ1'!Q492</f>
        <v>0</v>
      </c>
      <c r="M485" s="65">
        <f>'Maßnahmen TM - Typ1'!R492</f>
        <v>0</v>
      </c>
      <c r="N485" s="65" t="str">
        <f>'Maßnahmen TM - Typ1'!U492</f>
        <v/>
      </c>
      <c r="O485" t="str">
        <f>'Maßnahmen TM - Typ1'!V492</f>
        <v/>
      </c>
      <c r="P485" s="65">
        <f>'Maßnahmen TM - Typ1'!W492</f>
        <v>0</v>
      </c>
    </row>
    <row r="486" spans="2:16" x14ac:dyDescent="0.2">
      <c r="B486">
        <f>'Maßnahmen TM - Typ1'!$E$3</f>
        <v>0</v>
      </c>
      <c r="C486">
        <f>'Maßnahmen TM - Typ1'!$L$3</f>
        <v>0</v>
      </c>
      <c r="D486" t="str">
        <f>'Maßnahmen TM - Typ1'!G493</f>
        <v/>
      </c>
      <c r="E486">
        <f>'Maßnahmen TM - Typ1'!E493</f>
        <v>484</v>
      </c>
      <c r="F486">
        <f>'Maßnahmen TM - Typ1'!H493</f>
        <v>0</v>
      </c>
      <c r="G486" s="84">
        <f>'Maßnahmen TM - Typ1'!$E$4</f>
        <v>0</v>
      </c>
      <c r="H486" s="87">
        <f>'Maßnahmen TM - Typ1'!$H$4</f>
        <v>0</v>
      </c>
      <c r="I486" s="86">
        <f>'Maßnahmen TM - Typ1'!$I$4</f>
        <v>0</v>
      </c>
      <c r="J486" s="86">
        <f>'Maßnahmen TM - Typ1'!$J$4</f>
        <v>0</v>
      </c>
      <c r="K486">
        <f>'Maßnahmen TM - Typ1'!O493</f>
        <v>0</v>
      </c>
      <c r="L486" s="65">
        <f>'Maßnahmen TM - Typ1'!Q493</f>
        <v>0</v>
      </c>
      <c r="M486" s="65">
        <f>'Maßnahmen TM - Typ1'!R493</f>
        <v>0</v>
      </c>
      <c r="N486" s="65" t="str">
        <f>'Maßnahmen TM - Typ1'!U493</f>
        <v/>
      </c>
      <c r="O486" t="str">
        <f>'Maßnahmen TM - Typ1'!V493</f>
        <v/>
      </c>
      <c r="P486" s="65">
        <f>'Maßnahmen TM - Typ1'!W493</f>
        <v>0</v>
      </c>
    </row>
    <row r="487" spans="2:16" x14ac:dyDescent="0.2">
      <c r="B487">
        <f>'Maßnahmen TM - Typ1'!$E$3</f>
        <v>0</v>
      </c>
      <c r="C487">
        <f>'Maßnahmen TM - Typ1'!$L$3</f>
        <v>0</v>
      </c>
      <c r="D487" t="str">
        <f>'Maßnahmen TM - Typ1'!G494</f>
        <v/>
      </c>
      <c r="E487">
        <f>'Maßnahmen TM - Typ1'!E494</f>
        <v>485</v>
      </c>
      <c r="F487">
        <f>'Maßnahmen TM - Typ1'!H494</f>
        <v>0</v>
      </c>
      <c r="G487" s="84">
        <f>'Maßnahmen TM - Typ1'!$E$4</f>
        <v>0</v>
      </c>
      <c r="H487" s="87">
        <f>'Maßnahmen TM - Typ1'!$H$4</f>
        <v>0</v>
      </c>
      <c r="I487" s="86">
        <f>'Maßnahmen TM - Typ1'!$I$4</f>
        <v>0</v>
      </c>
      <c r="J487" s="86">
        <f>'Maßnahmen TM - Typ1'!$J$4</f>
        <v>0</v>
      </c>
      <c r="K487">
        <f>'Maßnahmen TM - Typ1'!O494</f>
        <v>0</v>
      </c>
      <c r="L487" s="65">
        <f>'Maßnahmen TM - Typ1'!Q494</f>
        <v>0</v>
      </c>
      <c r="M487" s="65">
        <f>'Maßnahmen TM - Typ1'!R494</f>
        <v>0</v>
      </c>
      <c r="N487" s="65" t="str">
        <f>'Maßnahmen TM - Typ1'!U494</f>
        <v/>
      </c>
      <c r="O487" t="str">
        <f>'Maßnahmen TM - Typ1'!V494</f>
        <v/>
      </c>
      <c r="P487" s="65">
        <f>'Maßnahmen TM - Typ1'!W494</f>
        <v>0</v>
      </c>
    </row>
    <row r="488" spans="2:16" x14ac:dyDescent="0.2">
      <c r="B488">
        <f>'Maßnahmen TM - Typ1'!$E$3</f>
        <v>0</v>
      </c>
      <c r="C488">
        <f>'Maßnahmen TM - Typ1'!$L$3</f>
        <v>0</v>
      </c>
      <c r="D488" t="str">
        <f>'Maßnahmen TM - Typ1'!G495</f>
        <v/>
      </c>
      <c r="E488">
        <f>'Maßnahmen TM - Typ1'!E495</f>
        <v>486</v>
      </c>
      <c r="F488">
        <f>'Maßnahmen TM - Typ1'!H495</f>
        <v>0</v>
      </c>
      <c r="G488" s="84">
        <f>'Maßnahmen TM - Typ1'!$E$4</f>
        <v>0</v>
      </c>
      <c r="H488" s="87">
        <f>'Maßnahmen TM - Typ1'!$H$4</f>
        <v>0</v>
      </c>
      <c r="I488" s="86">
        <f>'Maßnahmen TM - Typ1'!$I$4</f>
        <v>0</v>
      </c>
      <c r="J488" s="86">
        <f>'Maßnahmen TM - Typ1'!$J$4</f>
        <v>0</v>
      </c>
      <c r="K488">
        <f>'Maßnahmen TM - Typ1'!O495</f>
        <v>0</v>
      </c>
      <c r="L488" s="65">
        <f>'Maßnahmen TM - Typ1'!Q495</f>
        <v>0</v>
      </c>
      <c r="M488" s="65">
        <f>'Maßnahmen TM - Typ1'!R495</f>
        <v>0</v>
      </c>
      <c r="N488" s="65" t="str">
        <f>'Maßnahmen TM - Typ1'!U495</f>
        <v/>
      </c>
      <c r="O488" t="str">
        <f>'Maßnahmen TM - Typ1'!V495</f>
        <v/>
      </c>
      <c r="P488" s="65">
        <f>'Maßnahmen TM - Typ1'!W495</f>
        <v>0</v>
      </c>
    </row>
    <row r="489" spans="2:16" x14ac:dyDescent="0.2">
      <c r="B489">
        <f>'Maßnahmen TM - Typ1'!$E$3</f>
        <v>0</v>
      </c>
      <c r="C489">
        <f>'Maßnahmen TM - Typ1'!$L$3</f>
        <v>0</v>
      </c>
      <c r="D489" t="str">
        <f>'Maßnahmen TM - Typ1'!G496</f>
        <v/>
      </c>
      <c r="E489">
        <f>'Maßnahmen TM - Typ1'!E496</f>
        <v>487</v>
      </c>
      <c r="F489">
        <f>'Maßnahmen TM - Typ1'!H496</f>
        <v>0</v>
      </c>
      <c r="G489" s="84">
        <f>'Maßnahmen TM - Typ1'!$E$4</f>
        <v>0</v>
      </c>
      <c r="H489" s="87">
        <f>'Maßnahmen TM - Typ1'!$H$4</f>
        <v>0</v>
      </c>
      <c r="I489" s="86">
        <f>'Maßnahmen TM - Typ1'!$I$4</f>
        <v>0</v>
      </c>
      <c r="J489" s="86">
        <f>'Maßnahmen TM - Typ1'!$J$4</f>
        <v>0</v>
      </c>
      <c r="K489">
        <f>'Maßnahmen TM - Typ1'!O496</f>
        <v>0</v>
      </c>
      <c r="L489" s="65">
        <f>'Maßnahmen TM - Typ1'!Q496</f>
        <v>0</v>
      </c>
      <c r="M489" s="65">
        <f>'Maßnahmen TM - Typ1'!R496</f>
        <v>0</v>
      </c>
      <c r="N489" s="65" t="str">
        <f>'Maßnahmen TM - Typ1'!U496</f>
        <v/>
      </c>
      <c r="O489" t="str">
        <f>'Maßnahmen TM - Typ1'!V496</f>
        <v/>
      </c>
      <c r="P489" s="65">
        <f>'Maßnahmen TM - Typ1'!W496</f>
        <v>0</v>
      </c>
    </row>
    <row r="490" spans="2:16" x14ac:dyDescent="0.2">
      <c r="B490">
        <f>'Maßnahmen TM - Typ1'!$E$3</f>
        <v>0</v>
      </c>
      <c r="C490">
        <f>'Maßnahmen TM - Typ1'!$L$3</f>
        <v>0</v>
      </c>
      <c r="D490" t="str">
        <f>'Maßnahmen TM - Typ1'!G497</f>
        <v/>
      </c>
      <c r="E490">
        <f>'Maßnahmen TM - Typ1'!E497</f>
        <v>488</v>
      </c>
      <c r="F490">
        <f>'Maßnahmen TM - Typ1'!H497</f>
        <v>0</v>
      </c>
      <c r="G490" s="84">
        <f>'Maßnahmen TM - Typ1'!$E$4</f>
        <v>0</v>
      </c>
      <c r="H490" s="87">
        <f>'Maßnahmen TM - Typ1'!$H$4</f>
        <v>0</v>
      </c>
      <c r="I490" s="86">
        <f>'Maßnahmen TM - Typ1'!$I$4</f>
        <v>0</v>
      </c>
      <c r="J490" s="86">
        <f>'Maßnahmen TM - Typ1'!$J$4</f>
        <v>0</v>
      </c>
      <c r="K490">
        <f>'Maßnahmen TM - Typ1'!O497</f>
        <v>0</v>
      </c>
      <c r="L490" s="65">
        <f>'Maßnahmen TM - Typ1'!Q497</f>
        <v>0</v>
      </c>
      <c r="M490" s="65">
        <f>'Maßnahmen TM - Typ1'!R497</f>
        <v>0</v>
      </c>
      <c r="N490" s="65" t="str">
        <f>'Maßnahmen TM - Typ1'!U497</f>
        <v/>
      </c>
      <c r="O490" t="str">
        <f>'Maßnahmen TM - Typ1'!V497</f>
        <v/>
      </c>
      <c r="P490" s="65">
        <f>'Maßnahmen TM - Typ1'!W497</f>
        <v>0</v>
      </c>
    </row>
    <row r="491" spans="2:16" x14ac:dyDescent="0.2">
      <c r="B491">
        <f>'Maßnahmen TM - Typ1'!$E$3</f>
        <v>0</v>
      </c>
      <c r="C491">
        <f>'Maßnahmen TM - Typ1'!$L$3</f>
        <v>0</v>
      </c>
      <c r="D491" t="str">
        <f>'Maßnahmen TM - Typ1'!G498</f>
        <v/>
      </c>
      <c r="E491">
        <f>'Maßnahmen TM - Typ1'!E498</f>
        <v>489</v>
      </c>
      <c r="F491">
        <f>'Maßnahmen TM - Typ1'!H498</f>
        <v>0</v>
      </c>
      <c r="G491" s="84">
        <f>'Maßnahmen TM - Typ1'!$E$4</f>
        <v>0</v>
      </c>
      <c r="H491" s="87">
        <f>'Maßnahmen TM - Typ1'!$H$4</f>
        <v>0</v>
      </c>
      <c r="I491" s="86">
        <f>'Maßnahmen TM - Typ1'!$I$4</f>
        <v>0</v>
      </c>
      <c r="J491" s="86">
        <f>'Maßnahmen TM - Typ1'!$J$4</f>
        <v>0</v>
      </c>
      <c r="K491">
        <f>'Maßnahmen TM - Typ1'!O498</f>
        <v>0</v>
      </c>
      <c r="L491" s="65">
        <f>'Maßnahmen TM - Typ1'!Q498</f>
        <v>0</v>
      </c>
      <c r="M491" s="65">
        <f>'Maßnahmen TM - Typ1'!R498</f>
        <v>0</v>
      </c>
      <c r="N491" s="65" t="str">
        <f>'Maßnahmen TM - Typ1'!U498</f>
        <v/>
      </c>
      <c r="O491" t="str">
        <f>'Maßnahmen TM - Typ1'!V498</f>
        <v/>
      </c>
      <c r="P491" s="65">
        <f>'Maßnahmen TM - Typ1'!W498</f>
        <v>0</v>
      </c>
    </row>
    <row r="492" spans="2:16" x14ac:dyDescent="0.2">
      <c r="B492">
        <f>'Maßnahmen TM - Typ1'!$E$3</f>
        <v>0</v>
      </c>
      <c r="C492">
        <f>'Maßnahmen TM - Typ1'!$L$3</f>
        <v>0</v>
      </c>
      <c r="D492" t="str">
        <f>'Maßnahmen TM - Typ1'!G499</f>
        <v/>
      </c>
      <c r="E492">
        <f>'Maßnahmen TM - Typ1'!E499</f>
        <v>490</v>
      </c>
      <c r="F492">
        <f>'Maßnahmen TM - Typ1'!H499</f>
        <v>0</v>
      </c>
      <c r="G492" s="84">
        <f>'Maßnahmen TM - Typ1'!$E$4</f>
        <v>0</v>
      </c>
      <c r="H492" s="87">
        <f>'Maßnahmen TM - Typ1'!$H$4</f>
        <v>0</v>
      </c>
      <c r="I492" s="86">
        <f>'Maßnahmen TM - Typ1'!$I$4</f>
        <v>0</v>
      </c>
      <c r="J492" s="86">
        <f>'Maßnahmen TM - Typ1'!$J$4</f>
        <v>0</v>
      </c>
      <c r="K492">
        <f>'Maßnahmen TM - Typ1'!O499</f>
        <v>0</v>
      </c>
      <c r="L492" s="65">
        <f>'Maßnahmen TM - Typ1'!Q499</f>
        <v>0</v>
      </c>
      <c r="M492" s="65">
        <f>'Maßnahmen TM - Typ1'!R499</f>
        <v>0</v>
      </c>
      <c r="N492" s="65" t="str">
        <f>'Maßnahmen TM - Typ1'!U499</f>
        <v/>
      </c>
      <c r="O492" t="str">
        <f>'Maßnahmen TM - Typ1'!V499</f>
        <v/>
      </c>
      <c r="P492" s="65">
        <f>'Maßnahmen TM - Typ1'!W499</f>
        <v>0</v>
      </c>
    </row>
    <row r="493" spans="2:16" x14ac:dyDescent="0.2">
      <c r="B493">
        <f>'Maßnahmen TM - Typ1'!$E$3</f>
        <v>0</v>
      </c>
      <c r="C493">
        <f>'Maßnahmen TM - Typ1'!$L$3</f>
        <v>0</v>
      </c>
      <c r="D493" t="str">
        <f>'Maßnahmen TM - Typ1'!G500</f>
        <v/>
      </c>
      <c r="E493">
        <f>'Maßnahmen TM - Typ1'!E500</f>
        <v>491</v>
      </c>
      <c r="F493">
        <f>'Maßnahmen TM - Typ1'!H500</f>
        <v>0</v>
      </c>
      <c r="G493" s="84">
        <f>'Maßnahmen TM - Typ1'!$E$4</f>
        <v>0</v>
      </c>
      <c r="H493" s="87">
        <f>'Maßnahmen TM - Typ1'!$H$4</f>
        <v>0</v>
      </c>
      <c r="I493" s="86">
        <f>'Maßnahmen TM - Typ1'!$I$4</f>
        <v>0</v>
      </c>
      <c r="J493" s="86">
        <f>'Maßnahmen TM - Typ1'!$J$4</f>
        <v>0</v>
      </c>
      <c r="K493">
        <f>'Maßnahmen TM - Typ1'!O500</f>
        <v>0</v>
      </c>
      <c r="L493" s="65">
        <f>'Maßnahmen TM - Typ1'!Q500</f>
        <v>0</v>
      </c>
      <c r="M493" s="65">
        <f>'Maßnahmen TM - Typ1'!R500</f>
        <v>0</v>
      </c>
      <c r="N493" s="65" t="str">
        <f>'Maßnahmen TM - Typ1'!U500</f>
        <v/>
      </c>
      <c r="O493" t="str">
        <f>'Maßnahmen TM - Typ1'!V500</f>
        <v/>
      </c>
      <c r="P493" s="65">
        <f>'Maßnahmen TM - Typ1'!W500</f>
        <v>0</v>
      </c>
    </row>
    <row r="494" spans="2:16" x14ac:dyDescent="0.2">
      <c r="B494">
        <f>'Maßnahmen TM - Typ1'!$E$3</f>
        <v>0</v>
      </c>
      <c r="C494">
        <f>'Maßnahmen TM - Typ1'!$L$3</f>
        <v>0</v>
      </c>
      <c r="D494" t="str">
        <f>'Maßnahmen TM - Typ1'!G501</f>
        <v/>
      </c>
      <c r="E494">
        <f>'Maßnahmen TM - Typ1'!E501</f>
        <v>492</v>
      </c>
      <c r="F494">
        <f>'Maßnahmen TM - Typ1'!H501</f>
        <v>0</v>
      </c>
      <c r="G494" s="84">
        <f>'Maßnahmen TM - Typ1'!$E$4</f>
        <v>0</v>
      </c>
      <c r="H494" s="87">
        <f>'Maßnahmen TM - Typ1'!$H$4</f>
        <v>0</v>
      </c>
      <c r="I494" s="86">
        <f>'Maßnahmen TM - Typ1'!$I$4</f>
        <v>0</v>
      </c>
      <c r="J494" s="86">
        <f>'Maßnahmen TM - Typ1'!$J$4</f>
        <v>0</v>
      </c>
      <c r="K494">
        <f>'Maßnahmen TM - Typ1'!O501</f>
        <v>0</v>
      </c>
      <c r="L494" s="65">
        <f>'Maßnahmen TM - Typ1'!Q501</f>
        <v>0</v>
      </c>
      <c r="M494" s="65">
        <f>'Maßnahmen TM - Typ1'!R501</f>
        <v>0</v>
      </c>
      <c r="N494" s="65" t="str">
        <f>'Maßnahmen TM - Typ1'!U501</f>
        <v/>
      </c>
      <c r="O494" t="str">
        <f>'Maßnahmen TM - Typ1'!V501</f>
        <v/>
      </c>
      <c r="P494" s="65">
        <f>'Maßnahmen TM - Typ1'!W501</f>
        <v>0</v>
      </c>
    </row>
    <row r="495" spans="2:16" x14ac:dyDescent="0.2">
      <c r="B495">
        <f>'Maßnahmen TM - Typ1'!$E$3</f>
        <v>0</v>
      </c>
      <c r="C495">
        <f>'Maßnahmen TM - Typ1'!$L$3</f>
        <v>0</v>
      </c>
      <c r="D495" t="str">
        <f>'Maßnahmen TM - Typ1'!G502</f>
        <v/>
      </c>
      <c r="E495">
        <f>'Maßnahmen TM - Typ1'!E502</f>
        <v>493</v>
      </c>
      <c r="F495">
        <f>'Maßnahmen TM - Typ1'!H502</f>
        <v>0</v>
      </c>
      <c r="G495" s="84">
        <f>'Maßnahmen TM - Typ1'!$E$4</f>
        <v>0</v>
      </c>
      <c r="H495" s="87">
        <f>'Maßnahmen TM - Typ1'!$H$4</f>
        <v>0</v>
      </c>
      <c r="I495" s="86">
        <f>'Maßnahmen TM - Typ1'!$I$4</f>
        <v>0</v>
      </c>
      <c r="J495" s="86">
        <f>'Maßnahmen TM - Typ1'!$J$4</f>
        <v>0</v>
      </c>
      <c r="K495">
        <f>'Maßnahmen TM - Typ1'!O502</f>
        <v>0</v>
      </c>
      <c r="L495" s="65">
        <f>'Maßnahmen TM - Typ1'!Q502</f>
        <v>0</v>
      </c>
      <c r="M495" s="65">
        <f>'Maßnahmen TM - Typ1'!R502</f>
        <v>0</v>
      </c>
      <c r="N495" s="65" t="str">
        <f>'Maßnahmen TM - Typ1'!U502</f>
        <v/>
      </c>
      <c r="O495" t="str">
        <f>'Maßnahmen TM - Typ1'!V502</f>
        <v/>
      </c>
      <c r="P495" s="65">
        <f>'Maßnahmen TM - Typ1'!W502</f>
        <v>0</v>
      </c>
    </row>
    <row r="496" spans="2:16" x14ac:dyDescent="0.2">
      <c r="B496">
        <f>'Maßnahmen TM - Typ1'!$E$3</f>
        <v>0</v>
      </c>
      <c r="C496">
        <f>'Maßnahmen TM - Typ1'!$L$3</f>
        <v>0</v>
      </c>
      <c r="D496" t="str">
        <f>'Maßnahmen TM - Typ1'!G503</f>
        <v/>
      </c>
      <c r="E496">
        <f>'Maßnahmen TM - Typ1'!E503</f>
        <v>494</v>
      </c>
      <c r="F496">
        <f>'Maßnahmen TM - Typ1'!H503</f>
        <v>0</v>
      </c>
      <c r="G496" s="84">
        <f>'Maßnahmen TM - Typ1'!$E$4</f>
        <v>0</v>
      </c>
      <c r="H496" s="87">
        <f>'Maßnahmen TM - Typ1'!$H$4</f>
        <v>0</v>
      </c>
      <c r="I496" s="86">
        <f>'Maßnahmen TM - Typ1'!$I$4</f>
        <v>0</v>
      </c>
      <c r="J496" s="86">
        <f>'Maßnahmen TM - Typ1'!$J$4</f>
        <v>0</v>
      </c>
      <c r="K496">
        <f>'Maßnahmen TM - Typ1'!O503</f>
        <v>0</v>
      </c>
      <c r="L496" s="65">
        <f>'Maßnahmen TM - Typ1'!Q503</f>
        <v>0</v>
      </c>
      <c r="M496" s="65">
        <f>'Maßnahmen TM - Typ1'!R503</f>
        <v>0</v>
      </c>
      <c r="N496" s="65" t="str">
        <f>'Maßnahmen TM - Typ1'!U503</f>
        <v/>
      </c>
      <c r="O496" t="str">
        <f>'Maßnahmen TM - Typ1'!V503</f>
        <v/>
      </c>
      <c r="P496" s="65">
        <f>'Maßnahmen TM - Typ1'!W503</f>
        <v>0</v>
      </c>
    </row>
    <row r="497" spans="2:16" x14ac:dyDescent="0.2">
      <c r="B497">
        <f>'Maßnahmen TM - Typ1'!$E$3</f>
        <v>0</v>
      </c>
      <c r="C497">
        <f>'Maßnahmen TM - Typ1'!$L$3</f>
        <v>0</v>
      </c>
      <c r="D497" t="str">
        <f>'Maßnahmen TM - Typ1'!G504</f>
        <v/>
      </c>
      <c r="E497">
        <f>'Maßnahmen TM - Typ1'!E504</f>
        <v>495</v>
      </c>
      <c r="F497">
        <f>'Maßnahmen TM - Typ1'!H504</f>
        <v>0</v>
      </c>
      <c r="G497" s="84">
        <f>'Maßnahmen TM - Typ1'!$E$4</f>
        <v>0</v>
      </c>
      <c r="H497" s="87">
        <f>'Maßnahmen TM - Typ1'!$H$4</f>
        <v>0</v>
      </c>
      <c r="I497" s="86">
        <f>'Maßnahmen TM - Typ1'!$I$4</f>
        <v>0</v>
      </c>
      <c r="J497" s="86">
        <f>'Maßnahmen TM - Typ1'!$J$4</f>
        <v>0</v>
      </c>
      <c r="K497">
        <f>'Maßnahmen TM - Typ1'!O504</f>
        <v>0</v>
      </c>
      <c r="L497" s="65">
        <f>'Maßnahmen TM - Typ1'!Q504</f>
        <v>0</v>
      </c>
      <c r="M497" s="65">
        <f>'Maßnahmen TM - Typ1'!R504</f>
        <v>0</v>
      </c>
      <c r="N497" s="65" t="str">
        <f>'Maßnahmen TM - Typ1'!U504</f>
        <v/>
      </c>
      <c r="O497" t="str">
        <f>'Maßnahmen TM - Typ1'!V504</f>
        <v/>
      </c>
      <c r="P497" s="65">
        <f>'Maßnahmen TM - Typ1'!W504</f>
        <v>0</v>
      </c>
    </row>
    <row r="498" spans="2:16" x14ac:dyDescent="0.2">
      <c r="B498">
        <f>'Maßnahmen TM - Typ1'!$E$3</f>
        <v>0</v>
      </c>
      <c r="C498">
        <f>'Maßnahmen TM - Typ1'!$L$3</f>
        <v>0</v>
      </c>
      <c r="D498" t="str">
        <f>'Maßnahmen TM - Typ1'!G505</f>
        <v/>
      </c>
      <c r="E498">
        <f>'Maßnahmen TM - Typ1'!E505</f>
        <v>496</v>
      </c>
      <c r="F498">
        <f>'Maßnahmen TM - Typ1'!H505</f>
        <v>0</v>
      </c>
      <c r="G498" s="84">
        <f>'Maßnahmen TM - Typ1'!$E$4</f>
        <v>0</v>
      </c>
      <c r="H498" s="87">
        <f>'Maßnahmen TM - Typ1'!$H$4</f>
        <v>0</v>
      </c>
      <c r="I498" s="86">
        <f>'Maßnahmen TM - Typ1'!$I$4</f>
        <v>0</v>
      </c>
      <c r="J498" s="86">
        <f>'Maßnahmen TM - Typ1'!$J$4</f>
        <v>0</v>
      </c>
      <c r="K498">
        <f>'Maßnahmen TM - Typ1'!O505</f>
        <v>0</v>
      </c>
      <c r="L498" s="65">
        <f>'Maßnahmen TM - Typ1'!Q505</f>
        <v>0</v>
      </c>
      <c r="M498" s="65">
        <f>'Maßnahmen TM - Typ1'!R505</f>
        <v>0</v>
      </c>
      <c r="N498" s="65" t="str">
        <f>'Maßnahmen TM - Typ1'!U505</f>
        <v/>
      </c>
      <c r="O498" t="str">
        <f>'Maßnahmen TM - Typ1'!V505</f>
        <v/>
      </c>
      <c r="P498" s="65">
        <f>'Maßnahmen TM - Typ1'!W505</f>
        <v>0</v>
      </c>
    </row>
    <row r="499" spans="2:16" x14ac:dyDescent="0.2">
      <c r="B499">
        <f>'Maßnahmen TM - Typ1'!$E$3</f>
        <v>0</v>
      </c>
      <c r="C499">
        <f>'Maßnahmen TM - Typ1'!$L$3</f>
        <v>0</v>
      </c>
      <c r="D499" t="str">
        <f>'Maßnahmen TM - Typ1'!G506</f>
        <v/>
      </c>
      <c r="E499">
        <f>'Maßnahmen TM - Typ1'!E506</f>
        <v>497</v>
      </c>
      <c r="F499">
        <f>'Maßnahmen TM - Typ1'!H506</f>
        <v>0</v>
      </c>
      <c r="G499" s="84">
        <f>'Maßnahmen TM - Typ1'!$E$4</f>
        <v>0</v>
      </c>
      <c r="H499" s="87">
        <f>'Maßnahmen TM - Typ1'!$H$4</f>
        <v>0</v>
      </c>
      <c r="I499" s="86">
        <f>'Maßnahmen TM - Typ1'!$I$4</f>
        <v>0</v>
      </c>
      <c r="J499" s="86">
        <f>'Maßnahmen TM - Typ1'!$J$4</f>
        <v>0</v>
      </c>
      <c r="K499">
        <f>'Maßnahmen TM - Typ1'!O506</f>
        <v>0</v>
      </c>
      <c r="L499" s="65">
        <f>'Maßnahmen TM - Typ1'!Q506</f>
        <v>0</v>
      </c>
      <c r="M499" s="65">
        <f>'Maßnahmen TM - Typ1'!R506</f>
        <v>0</v>
      </c>
      <c r="N499" s="65" t="str">
        <f>'Maßnahmen TM - Typ1'!U506</f>
        <v/>
      </c>
      <c r="O499" t="str">
        <f>'Maßnahmen TM - Typ1'!V506</f>
        <v/>
      </c>
      <c r="P499" s="65">
        <f>'Maßnahmen TM - Typ1'!W506</f>
        <v>0</v>
      </c>
    </row>
    <row r="500" spans="2:16" x14ac:dyDescent="0.2">
      <c r="B500">
        <f>'Maßnahmen TM - Typ1'!$E$3</f>
        <v>0</v>
      </c>
      <c r="C500">
        <f>'Maßnahmen TM - Typ1'!$L$3</f>
        <v>0</v>
      </c>
      <c r="D500" t="str">
        <f>'Maßnahmen TM - Typ1'!G507</f>
        <v/>
      </c>
      <c r="E500">
        <f>'Maßnahmen TM - Typ1'!E507</f>
        <v>498</v>
      </c>
      <c r="F500">
        <f>'Maßnahmen TM - Typ1'!H507</f>
        <v>0</v>
      </c>
      <c r="G500" s="84">
        <f>'Maßnahmen TM - Typ1'!$E$4</f>
        <v>0</v>
      </c>
      <c r="H500" s="87">
        <f>'Maßnahmen TM - Typ1'!$H$4</f>
        <v>0</v>
      </c>
      <c r="I500" s="86">
        <f>'Maßnahmen TM - Typ1'!$I$4</f>
        <v>0</v>
      </c>
      <c r="J500" s="86">
        <f>'Maßnahmen TM - Typ1'!$J$4</f>
        <v>0</v>
      </c>
      <c r="K500">
        <f>'Maßnahmen TM - Typ1'!O507</f>
        <v>0</v>
      </c>
      <c r="L500" s="65">
        <f>'Maßnahmen TM - Typ1'!Q507</f>
        <v>0</v>
      </c>
      <c r="M500" s="65">
        <f>'Maßnahmen TM - Typ1'!R507</f>
        <v>0</v>
      </c>
      <c r="N500" s="65" t="str">
        <f>'Maßnahmen TM - Typ1'!U507</f>
        <v/>
      </c>
      <c r="O500" t="str">
        <f>'Maßnahmen TM - Typ1'!V507</f>
        <v/>
      </c>
      <c r="P500" s="65">
        <f>'Maßnahmen TM - Typ1'!W507</f>
        <v>0</v>
      </c>
    </row>
    <row r="501" spans="2:16" x14ac:dyDescent="0.2">
      <c r="B501">
        <f>'Maßnahmen TM - Typ1'!$E$3</f>
        <v>0</v>
      </c>
      <c r="C501">
        <f>'Maßnahmen TM - Typ1'!$L$3</f>
        <v>0</v>
      </c>
      <c r="D501" t="str">
        <f>'Maßnahmen TM - Typ1'!G508</f>
        <v/>
      </c>
      <c r="E501">
        <f>'Maßnahmen TM - Typ1'!E508</f>
        <v>499</v>
      </c>
      <c r="F501">
        <f>'Maßnahmen TM - Typ1'!H508</f>
        <v>0</v>
      </c>
      <c r="G501" s="84">
        <f>'Maßnahmen TM - Typ1'!$E$4</f>
        <v>0</v>
      </c>
      <c r="H501" s="87">
        <f>'Maßnahmen TM - Typ1'!$H$4</f>
        <v>0</v>
      </c>
      <c r="I501" s="86">
        <f>'Maßnahmen TM - Typ1'!$I$4</f>
        <v>0</v>
      </c>
      <c r="J501" s="86">
        <f>'Maßnahmen TM - Typ1'!$J$4</f>
        <v>0</v>
      </c>
      <c r="K501">
        <f>'Maßnahmen TM - Typ1'!O508</f>
        <v>0</v>
      </c>
      <c r="L501" s="65">
        <f>'Maßnahmen TM - Typ1'!Q508</f>
        <v>0</v>
      </c>
      <c r="M501" s="65">
        <f>'Maßnahmen TM - Typ1'!R508</f>
        <v>0</v>
      </c>
      <c r="N501" s="65" t="str">
        <f>'Maßnahmen TM - Typ1'!U508</f>
        <v/>
      </c>
      <c r="O501" t="str">
        <f>'Maßnahmen TM - Typ1'!V508</f>
        <v/>
      </c>
      <c r="P501" s="65">
        <f>'Maßnahmen TM - Typ1'!W508</f>
        <v>0</v>
      </c>
    </row>
    <row r="502" spans="2:16" x14ac:dyDescent="0.2">
      <c r="L502" s="65"/>
      <c r="M502" s="65"/>
      <c r="N502" s="65"/>
      <c r="P502" s="65"/>
    </row>
    <row r="503" spans="2:16" x14ac:dyDescent="0.2">
      <c r="L503" s="65"/>
      <c r="M503" s="65"/>
      <c r="N503" s="65"/>
      <c r="P503" s="65"/>
    </row>
    <row r="504" spans="2:16" x14ac:dyDescent="0.2">
      <c r="L504" s="65"/>
      <c r="M504" s="65"/>
      <c r="N504" s="65"/>
      <c r="P504" s="65"/>
    </row>
    <row r="505" spans="2:16" x14ac:dyDescent="0.2">
      <c r="L505" s="65"/>
      <c r="M505" s="65"/>
      <c r="N505" s="65"/>
      <c r="P505" s="65"/>
    </row>
    <row r="506" spans="2:16" x14ac:dyDescent="0.2">
      <c r="L506" s="65"/>
      <c r="M506" s="65"/>
      <c r="N506" s="65"/>
      <c r="P506" s="65"/>
    </row>
    <row r="507" spans="2:16" x14ac:dyDescent="0.2">
      <c r="L507" s="65"/>
      <c r="M507" s="65"/>
      <c r="N507" s="65"/>
      <c r="P507" s="65"/>
    </row>
    <row r="508" spans="2:16" x14ac:dyDescent="0.2">
      <c r="L508" s="65"/>
      <c r="M508" s="65"/>
      <c r="N508" s="65"/>
      <c r="P508" s="65"/>
    </row>
    <row r="509" spans="2:16" x14ac:dyDescent="0.2">
      <c r="L509" s="65"/>
      <c r="M509" s="65"/>
      <c r="N509" s="65"/>
      <c r="P509" s="65"/>
    </row>
    <row r="510" spans="2:16" x14ac:dyDescent="0.2">
      <c r="L510" s="65"/>
      <c r="M510" s="65"/>
      <c r="N510" s="65"/>
      <c r="P510" s="65"/>
    </row>
    <row r="511" spans="2:16" x14ac:dyDescent="0.2">
      <c r="L511" s="65"/>
      <c r="M511" s="65"/>
      <c r="N511" s="65"/>
      <c r="P511" s="65"/>
    </row>
    <row r="512" spans="2:16" x14ac:dyDescent="0.2">
      <c r="L512" s="65"/>
      <c r="M512" s="65"/>
      <c r="N512" s="65"/>
      <c r="P512" s="65"/>
    </row>
    <row r="513" spans="12:16" x14ac:dyDescent="0.2">
      <c r="L513" s="65"/>
      <c r="M513" s="65"/>
      <c r="N513" s="65"/>
      <c r="P513" s="65"/>
    </row>
    <row r="514" spans="12:16" x14ac:dyDescent="0.2">
      <c r="L514" s="65"/>
      <c r="M514" s="65"/>
      <c r="N514" s="65"/>
      <c r="P514" s="65"/>
    </row>
    <row r="515" spans="12:16" x14ac:dyDescent="0.2">
      <c r="L515" s="65"/>
      <c r="M515" s="65"/>
      <c r="N515" s="65"/>
      <c r="P515" s="65"/>
    </row>
    <row r="516" spans="12:16" x14ac:dyDescent="0.2">
      <c r="L516" s="65"/>
      <c r="M516" s="65"/>
      <c r="N516" s="65"/>
      <c r="P516" s="65"/>
    </row>
    <row r="517" spans="12:16" x14ac:dyDescent="0.2">
      <c r="L517" s="65"/>
      <c r="M517" s="65"/>
      <c r="N517" s="65"/>
      <c r="P517" s="65"/>
    </row>
    <row r="518" spans="12:16" x14ac:dyDescent="0.2">
      <c r="L518" s="65"/>
      <c r="M518" s="65"/>
      <c r="N518" s="65"/>
      <c r="P518" s="65"/>
    </row>
    <row r="519" spans="12:16" x14ac:dyDescent="0.2">
      <c r="L519" s="65"/>
      <c r="M519" s="65"/>
      <c r="N519" s="65"/>
      <c r="P519" s="65"/>
    </row>
    <row r="520" spans="12:16" x14ac:dyDescent="0.2">
      <c r="L520" s="65"/>
      <c r="M520" s="65"/>
      <c r="N520" s="65"/>
      <c r="P520" s="65"/>
    </row>
    <row r="521" spans="12:16" x14ac:dyDescent="0.2">
      <c r="L521" s="65"/>
      <c r="M521" s="65"/>
      <c r="N521" s="65"/>
      <c r="P521" s="65"/>
    </row>
    <row r="522" spans="12:16" x14ac:dyDescent="0.2">
      <c r="L522" s="65"/>
      <c r="M522" s="65"/>
      <c r="N522" s="65"/>
      <c r="P522" s="65"/>
    </row>
    <row r="523" spans="12:16" x14ac:dyDescent="0.2">
      <c r="L523" s="65"/>
      <c r="M523" s="65"/>
      <c r="N523" s="65"/>
      <c r="P523" s="65"/>
    </row>
    <row r="524" spans="12:16" x14ac:dyDescent="0.2">
      <c r="L524" s="65"/>
      <c r="M524" s="65"/>
      <c r="N524" s="65"/>
      <c r="P524" s="65"/>
    </row>
    <row r="525" spans="12:16" x14ac:dyDescent="0.2">
      <c r="L525" s="65"/>
      <c r="M525" s="65"/>
      <c r="N525" s="65"/>
      <c r="P525" s="65"/>
    </row>
    <row r="526" spans="12:16" x14ac:dyDescent="0.2">
      <c r="L526" s="65"/>
      <c r="M526" s="65"/>
      <c r="N526" s="65"/>
      <c r="P526" s="65"/>
    </row>
    <row r="527" spans="12:16" x14ac:dyDescent="0.2">
      <c r="L527" s="65"/>
      <c r="M527" s="65"/>
      <c r="N527" s="65"/>
      <c r="P527" s="65"/>
    </row>
    <row r="528" spans="12:16" x14ac:dyDescent="0.2">
      <c r="L528" s="65"/>
      <c r="M528" s="65"/>
      <c r="N528" s="65"/>
      <c r="P528" s="65"/>
    </row>
    <row r="529" spans="12:16" x14ac:dyDescent="0.2">
      <c r="L529" s="65"/>
      <c r="M529" s="65"/>
      <c r="N529" s="65"/>
      <c r="P529" s="65"/>
    </row>
    <row r="530" spans="12:16" x14ac:dyDescent="0.2">
      <c r="L530" s="65"/>
      <c r="M530" s="65"/>
      <c r="N530" s="65"/>
      <c r="P530" s="65"/>
    </row>
    <row r="531" spans="12:16" x14ac:dyDescent="0.2">
      <c r="L531" s="65"/>
      <c r="M531" s="65"/>
      <c r="N531" s="65"/>
      <c r="P531" s="65"/>
    </row>
    <row r="532" spans="12:16" x14ac:dyDescent="0.2">
      <c r="L532" s="65"/>
      <c r="M532" s="65"/>
      <c r="N532" s="65"/>
      <c r="P532" s="65"/>
    </row>
    <row r="533" spans="12:16" x14ac:dyDescent="0.2">
      <c r="L533" s="65"/>
      <c r="M533" s="65"/>
      <c r="N533" s="65"/>
      <c r="P533" s="65"/>
    </row>
    <row r="534" spans="12:16" x14ac:dyDescent="0.2">
      <c r="L534" s="65"/>
      <c r="M534" s="65"/>
      <c r="N534" s="65"/>
      <c r="P534" s="65"/>
    </row>
    <row r="535" spans="12:16" x14ac:dyDescent="0.2">
      <c r="L535" s="65"/>
      <c r="M535" s="65"/>
      <c r="N535" s="65"/>
      <c r="P535" s="65"/>
    </row>
    <row r="536" spans="12:16" x14ac:dyDescent="0.2">
      <c r="L536" s="65"/>
      <c r="M536" s="65"/>
      <c r="N536" s="65"/>
      <c r="P536" s="65"/>
    </row>
    <row r="537" spans="12:16" x14ac:dyDescent="0.2">
      <c r="L537" s="65"/>
      <c r="M537" s="65"/>
      <c r="N537" s="65"/>
      <c r="P537" s="65"/>
    </row>
    <row r="538" spans="12:16" x14ac:dyDescent="0.2">
      <c r="L538" s="65"/>
      <c r="M538" s="65"/>
      <c r="N538" s="65"/>
      <c r="P538" s="65"/>
    </row>
    <row r="539" spans="12:16" x14ac:dyDescent="0.2">
      <c r="L539" s="65"/>
      <c r="M539" s="65"/>
      <c r="N539" s="65"/>
      <c r="P539" s="65"/>
    </row>
    <row r="540" spans="12:16" x14ac:dyDescent="0.2">
      <c r="L540" s="65"/>
      <c r="M540" s="65"/>
      <c r="N540" s="65"/>
      <c r="P540" s="65"/>
    </row>
    <row r="541" spans="12:16" x14ac:dyDescent="0.2">
      <c r="L541" s="65"/>
      <c r="M541" s="65"/>
      <c r="N541" s="65"/>
      <c r="P541" s="65"/>
    </row>
    <row r="542" spans="12:16" x14ac:dyDescent="0.2">
      <c r="L542" s="65"/>
      <c r="M542" s="65"/>
      <c r="N542" s="65"/>
      <c r="P542" s="65"/>
    </row>
    <row r="543" spans="12:16" x14ac:dyDescent="0.2">
      <c r="L543" s="65"/>
      <c r="M543" s="65"/>
      <c r="N543" s="65"/>
      <c r="P543" s="65"/>
    </row>
    <row r="544" spans="12:16" x14ac:dyDescent="0.2">
      <c r="L544" s="65"/>
      <c r="M544" s="65"/>
      <c r="N544" s="65"/>
      <c r="P544" s="65"/>
    </row>
    <row r="545" spans="12:16" x14ac:dyDescent="0.2">
      <c r="L545" s="65"/>
      <c r="M545" s="65"/>
      <c r="N545" s="65"/>
      <c r="P545" s="65"/>
    </row>
    <row r="546" spans="12:16" x14ac:dyDescent="0.2">
      <c r="L546" s="65"/>
      <c r="M546" s="65"/>
      <c r="N546" s="65"/>
      <c r="P546" s="65"/>
    </row>
    <row r="547" spans="12:16" x14ac:dyDescent="0.2">
      <c r="L547" s="65"/>
      <c r="M547" s="65"/>
      <c r="N547" s="65"/>
      <c r="P547" s="65"/>
    </row>
    <row r="548" spans="12:16" x14ac:dyDescent="0.2">
      <c r="L548" s="65"/>
      <c r="M548" s="65"/>
      <c r="N548" s="65"/>
      <c r="P548" s="65"/>
    </row>
    <row r="549" spans="12:16" x14ac:dyDescent="0.2">
      <c r="L549" s="65"/>
      <c r="M549" s="65"/>
      <c r="N549" s="65"/>
      <c r="P549" s="65"/>
    </row>
    <row r="550" spans="12:16" x14ac:dyDescent="0.2">
      <c r="L550" s="65"/>
      <c r="M550" s="65"/>
      <c r="N550" s="65"/>
      <c r="P550" s="65"/>
    </row>
    <row r="551" spans="12:16" x14ac:dyDescent="0.2">
      <c r="L551" s="65"/>
      <c r="M551" s="65"/>
      <c r="N551" s="65"/>
      <c r="P551" s="65"/>
    </row>
    <row r="552" spans="12:16" x14ac:dyDescent="0.2">
      <c r="L552" s="65"/>
      <c r="M552" s="65"/>
      <c r="N552" s="65"/>
      <c r="P552" s="65"/>
    </row>
    <row r="553" spans="12:16" x14ac:dyDescent="0.2">
      <c r="L553" s="65"/>
      <c r="M553" s="65"/>
      <c r="N553" s="65"/>
      <c r="P553" s="65"/>
    </row>
    <row r="554" spans="12:16" x14ac:dyDescent="0.2">
      <c r="L554" s="65"/>
      <c r="M554" s="65"/>
      <c r="N554" s="65"/>
      <c r="P554" s="65"/>
    </row>
    <row r="555" spans="12:16" x14ac:dyDescent="0.2">
      <c r="L555" s="65"/>
      <c r="M555" s="65"/>
      <c r="N555" s="65"/>
      <c r="P555" s="65"/>
    </row>
    <row r="556" spans="12:16" x14ac:dyDescent="0.2">
      <c r="L556" s="65"/>
      <c r="M556" s="65"/>
      <c r="N556" s="65"/>
      <c r="P556" s="65"/>
    </row>
    <row r="557" spans="12:16" x14ac:dyDescent="0.2">
      <c r="L557" s="65"/>
      <c r="M557" s="65"/>
      <c r="N557" s="65"/>
      <c r="P557" s="65"/>
    </row>
    <row r="558" spans="12:16" x14ac:dyDescent="0.2">
      <c r="L558" s="65"/>
      <c r="M558" s="65"/>
      <c r="N558" s="65"/>
      <c r="P558" s="65"/>
    </row>
    <row r="559" spans="12:16" x14ac:dyDescent="0.2">
      <c r="L559" s="65"/>
      <c r="M559" s="65"/>
      <c r="N559" s="65"/>
      <c r="P559" s="65"/>
    </row>
    <row r="560" spans="12:16" x14ac:dyDescent="0.2">
      <c r="L560" s="65"/>
      <c r="M560" s="65"/>
      <c r="N560" s="65"/>
      <c r="P560" s="65"/>
    </row>
    <row r="561" spans="12:16" x14ac:dyDescent="0.2">
      <c r="L561" s="65"/>
      <c r="M561" s="65"/>
      <c r="N561" s="65"/>
      <c r="P561" s="65"/>
    </row>
    <row r="562" spans="12:16" x14ac:dyDescent="0.2">
      <c r="L562" s="65"/>
      <c r="M562" s="65"/>
      <c r="N562" s="65"/>
      <c r="P562" s="65"/>
    </row>
    <row r="563" spans="12:16" x14ac:dyDescent="0.2">
      <c r="L563" s="65"/>
      <c r="M563" s="65"/>
      <c r="N563" s="65"/>
      <c r="P563" s="65"/>
    </row>
    <row r="564" spans="12:16" x14ac:dyDescent="0.2">
      <c r="L564" s="65"/>
      <c r="M564" s="65"/>
      <c r="N564" s="65"/>
      <c r="P564" s="65"/>
    </row>
    <row r="565" spans="12:16" x14ac:dyDescent="0.2">
      <c r="L565" s="65"/>
      <c r="M565" s="65"/>
      <c r="N565" s="65"/>
      <c r="P565" s="65"/>
    </row>
    <row r="566" spans="12:16" x14ac:dyDescent="0.2">
      <c r="L566" s="65"/>
      <c r="M566" s="65"/>
      <c r="N566" s="65"/>
      <c r="P566" s="65"/>
    </row>
    <row r="567" spans="12:16" x14ac:dyDescent="0.2">
      <c r="L567" s="65"/>
      <c r="M567" s="65"/>
      <c r="N567" s="65"/>
      <c r="P567" s="65"/>
    </row>
    <row r="568" spans="12:16" x14ac:dyDescent="0.2">
      <c r="L568" s="65"/>
      <c r="M568" s="65"/>
      <c r="N568" s="65"/>
      <c r="P568" s="65"/>
    </row>
    <row r="569" spans="12:16" x14ac:dyDescent="0.2">
      <c r="L569" s="65"/>
      <c r="M569" s="65"/>
      <c r="N569" s="65"/>
      <c r="P569" s="65"/>
    </row>
    <row r="570" spans="12:16" x14ac:dyDescent="0.2">
      <c r="L570" s="65"/>
      <c r="M570" s="65"/>
      <c r="N570" s="65"/>
      <c r="P570" s="65"/>
    </row>
    <row r="571" spans="12:16" x14ac:dyDescent="0.2">
      <c r="L571" s="65"/>
      <c r="M571" s="65"/>
      <c r="N571" s="65"/>
      <c r="P571" s="65"/>
    </row>
    <row r="572" spans="12:16" x14ac:dyDescent="0.2">
      <c r="L572" s="65"/>
      <c r="M572" s="65"/>
      <c r="N572" s="65"/>
      <c r="P572" s="65"/>
    </row>
    <row r="573" spans="12:16" x14ac:dyDescent="0.2">
      <c r="L573" s="65"/>
      <c r="M573" s="65"/>
      <c r="N573" s="65"/>
      <c r="P573" s="65"/>
    </row>
    <row r="574" spans="12:16" x14ac:dyDescent="0.2">
      <c r="L574" s="65"/>
      <c r="M574" s="65"/>
      <c r="N574" s="65"/>
      <c r="P574" s="65"/>
    </row>
    <row r="575" spans="12:16" x14ac:dyDescent="0.2">
      <c r="L575" s="65"/>
      <c r="M575" s="65"/>
      <c r="N575" s="65"/>
      <c r="P575" s="65"/>
    </row>
    <row r="576" spans="12:16" x14ac:dyDescent="0.2">
      <c r="L576" s="65"/>
      <c r="M576" s="65"/>
      <c r="N576" s="65"/>
      <c r="P576" s="65"/>
    </row>
    <row r="577" spans="12:16" x14ac:dyDescent="0.2">
      <c r="L577" s="65"/>
      <c r="M577" s="65"/>
      <c r="N577" s="65"/>
      <c r="P577" s="65"/>
    </row>
    <row r="578" spans="12:16" x14ac:dyDescent="0.2">
      <c r="L578" s="65"/>
      <c r="M578" s="65"/>
      <c r="N578" s="65"/>
      <c r="P578" s="65"/>
    </row>
    <row r="579" spans="12:16" x14ac:dyDescent="0.2">
      <c r="L579" s="65"/>
      <c r="M579" s="65"/>
      <c r="N579" s="65"/>
      <c r="P579" s="65"/>
    </row>
    <row r="580" spans="12:16" x14ac:dyDescent="0.2">
      <c r="L580" s="65"/>
      <c r="M580" s="65"/>
      <c r="N580" s="65"/>
      <c r="P580" s="65"/>
    </row>
    <row r="581" spans="12:16" x14ac:dyDescent="0.2">
      <c r="L581" s="65"/>
      <c r="M581" s="65"/>
      <c r="N581" s="65"/>
      <c r="P581" s="65"/>
    </row>
    <row r="582" spans="12:16" x14ac:dyDescent="0.2">
      <c r="L582" s="65"/>
      <c r="M582" s="65"/>
      <c r="N582" s="65"/>
      <c r="P582" s="65"/>
    </row>
    <row r="583" spans="12:16" x14ac:dyDescent="0.2">
      <c r="L583" s="65"/>
      <c r="M583" s="65"/>
      <c r="N583" s="65"/>
      <c r="P583" s="65"/>
    </row>
    <row r="584" spans="12:16" x14ac:dyDescent="0.2">
      <c r="L584" s="65"/>
      <c r="M584" s="65"/>
      <c r="N584" s="65"/>
      <c r="P584" s="65"/>
    </row>
    <row r="585" spans="12:16" x14ac:dyDescent="0.2">
      <c r="L585" s="65"/>
      <c r="M585" s="65"/>
      <c r="N585" s="65"/>
      <c r="P585" s="65"/>
    </row>
    <row r="586" spans="12:16" x14ac:dyDescent="0.2">
      <c r="L586" s="65"/>
      <c r="M586" s="65"/>
      <c r="N586" s="65"/>
      <c r="P586" s="65"/>
    </row>
    <row r="587" spans="12:16" x14ac:dyDescent="0.2">
      <c r="L587" s="65"/>
      <c r="M587" s="65"/>
      <c r="N587" s="65"/>
      <c r="P587" s="65"/>
    </row>
    <row r="588" spans="12:16" x14ac:dyDescent="0.2">
      <c r="L588" s="65"/>
      <c r="M588" s="65"/>
      <c r="N588" s="65"/>
      <c r="P588" s="65"/>
    </row>
    <row r="589" spans="12:16" x14ac:dyDescent="0.2">
      <c r="L589" s="65"/>
      <c r="M589" s="65"/>
      <c r="N589" s="65"/>
      <c r="P589" s="65"/>
    </row>
    <row r="590" spans="12:16" x14ac:dyDescent="0.2">
      <c r="L590" s="65"/>
      <c r="M590" s="65"/>
      <c r="N590" s="65"/>
      <c r="P590" s="65"/>
    </row>
    <row r="591" spans="12:16" x14ac:dyDescent="0.2">
      <c r="L591" s="65"/>
      <c r="M591" s="65"/>
      <c r="N591" s="65"/>
      <c r="P591" s="65"/>
    </row>
    <row r="592" spans="12:16" x14ac:dyDescent="0.2">
      <c r="L592" s="65"/>
      <c r="M592" s="65"/>
      <c r="N592" s="65"/>
      <c r="P592" s="65"/>
    </row>
    <row r="593" spans="12:16" x14ac:dyDescent="0.2">
      <c r="L593" s="65"/>
      <c r="M593" s="65"/>
      <c r="N593" s="65"/>
      <c r="P593" s="65"/>
    </row>
    <row r="594" spans="12:16" x14ac:dyDescent="0.2">
      <c r="L594" s="65"/>
      <c r="M594" s="65"/>
      <c r="N594" s="65"/>
      <c r="P594" s="65"/>
    </row>
    <row r="595" spans="12:16" x14ac:dyDescent="0.2">
      <c r="L595" s="65"/>
      <c r="M595" s="65"/>
      <c r="N595" s="65"/>
      <c r="P595" s="65"/>
    </row>
    <row r="596" spans="12:16" x14ac:dyDescent="0.2">
      <c r="L596" s="65"/>
      <c r="M596" s="65"/>
      <c r="N596" s="65"/>
      <c r="P596" s="65"/>
    </row>
    <row r="597" spans="12:16" x14ac:dyDescent="0.2">
      <c r="L597" s="65"/>
      <c r="M597" s="65"/>
      <c r="N597" s="65"/>
      <c r="P597" s="65"/>
    </row>
    <row r="598" spans="12:16" x14ac:dyDescent="0.2">
      <c r="L598" s="65"/>
      <c r="M598" s="65"/>
      <c r="N598" s="65"/>
      <c r="P598" s="65"/>
    </row>
    <row r="599" spans="12:16" x14ac:dyDescent="0.2">
      <c r="L599" s="65"/>
      <c r="M599" s="65"/>
      <c r="N599" s="65"/>
      <c r="P599" s="65"/>
    </row>
    <row r="600" spans="12:16" x14ac:dyDescent="0.2">
      <c r="L600" s="65"/>
      <c r="M600" s="65"/>
      <c r="N600" s="65"/>
      <c r="P600" s="65"/>
    </row>
    <row r="601" spans="12:16" x14ac:dyDescent="0.2">
      <c r="L601" s="65"/>
      <c r="M601" s="65"/>
      <c r="N601" s="65"/>
      <c r="P601" s="65"/>
    </row>
    <row r="602" spans="12:16" x14ac:dyDescent="0.2">
      <c r="L602" s="65"/>
      <c r="M602" s="65"/>
      <c r="N602" s="65"/>
      <c r="P602" s="65"/>
    </row>
    <row r="603" spans="12:16" x14ac:dyDescent="0.2">
      <c r="L603" s="65"/>
      <c r="M603" s="65"/>
      <c r="N603" s="65"/>
      <c r="P603" s="65"/>
    </row>
    <row r="604" spans="12:16" x14ac:dyDescent="0.2">
      <c r="L604" s="65"/>
      <c r="M604" s="65"/>
      <c r="N604" s="65"/>
      <c r="P604" s="65"/>
    </row>
    <row r="605" spans="12:16" x14ac:dyDescent="0.2">
      <c r="L605" s="65"/>
      <c r="M605" s="65"/>
      <c r="N605" s="65"/>
      <c r="P605" s="65"/>
    </row>
    <row r="606" spans="12:16" x14ac:dyDescent="0.2">
      <c r="L606" s="65"/>
      <c r="M606" s="65"/>
      <c r="N606" s="65"/>
      <c r="P606" s="65"/>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add6f99-1274-4613-86e1-ed9314535245">WZEP2HDYUPVD-1682957623-477</_dlc_DocId>
    <_dlc_DocIdUrl xmlns="8add6f99-1274-4613-86e1-ed9314535245">
      <Url>https://intranet.dqs.de/bit/Themenbereiche/AZAV/_layouts/15/DocIdRedir.aspx?ID=WZEP2HDYUPVD-1682957623-477</Url>
      <Description>WZEP2HDYUPVD-1682957623-477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15B95692A57C64784C503118C3F949C" ma:contentTypeVersion="1" ma:contentTypeDescription="Ein neues Dokument erstellen." ma:contentTypeScope="" ma:versionID="3ecfecd1f847e06701cebef32e1ca1c8">
  <xsd:schema xmlns:xsd="http://www.w3.org/2001/XMLSchema" xmlns:xs="http://www.w3.org/2001/XMLSchema" xmlns:p="http://schemas.microsoft.com/office/2006/metadata/properties" xmlns:ns1="http://schemas.microsoft.com/sharepoint/v3" xmlns:ns2="8add6f99-1274-4613-86e1-ed9314535245" targetNamespace="http://schemas.microsoft.com/office/2006/metadata/properties" ma:root="true" ma:fieldsID="e7deeac9f3c026d05ab9abf9eee13182" ns1:_="" ns2:_="">
    <xsd:import namespace="http://schemas.microsoft.com/sharepoint/v3"/>
    <xsd:import namespace="8add6f99-1274-4613-86e1-ed931453524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dd6f99-1274-4613-86e1-ed931453524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3799DFC-9E48-4128-9AB4-9F77D83B8D63}">
  <ds:schemaRefs>
    <ds:schemaRef ds:uri="http://schemas.microsoft.com/sharepoint/v3/contenttype/forms"/>
  </ds:schemaRefs>
</ds:datastoreItem>
</file>

<file path=customXml/itemProps2.xml><?xml version="1.0" encoding="utf-8"?>
<ds:datastoreItem xmlns:ds="http://schemas.openxmlformats.org/officeDocument/2006/customXml" ds:itemID="{78616C15-2494-4C80-9BA9-9745DD58B85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8add6f99-1274-4613-86e1-ed9314535245"/>
    <ds:schemaRef ds:uri="http://www.w3.org/XML/1998/namespace"/>
    <ds:schemaRef ds:uri="http://purl.org/dc/dcmitype/"/>
  </ds:schemaRefs>
</ds:datastoreItem>
</file>

<file path=customXml/itemProps3.xml><?xml version="1.0" encoding="utf-8"?>
<ds:datastoreItem xmlns:ds="http://schemas.openxmlformats.org/officeDocument/2006/customXml" ds:itemID="{80607CC2-937C-460C-BFFF-8D055320C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add6f99-1274-4613-86e1-ed9314535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1EA126-9F2D-416E-980F-3A594BDED53B}">
  <ds:schemaRefs>
    <ds:schemaRef ds:uri="http://schemas.microsoft.com/office/2006/metadata/longProperties"/>
  </ds:schemaRefs>
</ds:datastoreItem>
</file>

<file path=customXml/itemProps5.xml><?xml version="1.0" encoding="utf-8"?>
<ds:datastoreItem xmlns:ds="http://schemas.openxmlformats.org/officeDocument/2006/customXml" ds:itemID="{AED2154D-7563-4946-B5D1-4F4598423A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24</vt:i4>
      </vt:variant>
    </vt:vector>
  </HeadingPairs>
  <TitlesOfParts>
    <vt:vector size="32" baseType="lpstr">
      <vt:lpstr>Maßnahmen TM - Typ1</vt:lpstr>
      <vt:lpstr>Maßnahmen TM - Typ2</vt:lpstr>
      <vt:lpstr>Erläuterungen zum Ausfüllen</vt:lpstr>
      <vt:lpstr>Hinweise ÜBDKS</vt:lpstr>
      <vt:lpstr>Kostensätze TM - DQS Kennziffer</vt:lpstr>
      <vt:lpstr>(c) Copyricht DQS Gruppe 2024</vt:lpstr>
      <vt:lpstr>Ermittlung Stichprobe</vt:lpstr>
      <vt:lpstr>DBEXPORT</vt:lpstr>
      <vt:lpstr>ABGELENHT</vt:lpstr>
      <vt:lpstr>ABLEHNUNG</vt:lpstr>
      <vt:lpstr>AZ</vt:lpstr>
      <vt:lpstr>'Erläuterungen zum Ausfüllen'!Bezeichnung</vt:lpstr>
      <vt:lpstr>DIW</vt:lpstr>
      <vt:lpstr>'Erläuterungen zum Ausfüllen'!Druckbereich</vt:lpstr>
      <vt:lpstr>'Kostensätze TM - DQS Kennziffer'!Druckbereich</vt:lpstr>
      <vt:lpstr>'Maßnahmen TM - Typ1'!Druckbereich</vt:lpstr>
      <vt:lpstr>'Maßnahmen TM - Typ2'!Druckbereich</vt:lpstr>
      <vt:lpstr>'Erläuterungen zum Ausfüllen'!Drucktitel</vt:lpstr>
      <vt:lpstr>'Kostensätze TM - DQS Kennziffer'!Drucktitel</vt:lpstr>
      <vt:lpstr>'Maßnahmen TM - Typ1'!Drucktitel</vt:lpstr>
      <vt:lpstr>'Maßnahmen TM - Typ2'!Drucktitel</vt:lpstr>
      <vt:lpstr>Durchführung</vt:lpstr>
      <vt:lpstr>'Erläuterungen zum Ausfüllen'!Einstieg</vt:lpstr>
      <vt:lpstr>'Erläuterungen zum Ausfüllen'!Fachbereich</vt:lpstr>
      <vt:lpstr>'Erläuterungen zum Ausfüllen'!Gesamtdauerwochen</vt:lpstr>
      <vt:lpstr>'Erläuterungen zum Ausfüllen'!Kosten</vt:lpstr>
      <vt:lpstr>'Erläuterungen zum Ausfüllen'!Meldegrund</vt:lpstr>
      <vt:lpstr>'Erläuterungen zum Ausfüllen'!Nummer</vt:lpstr>
      <vt:lpstr>Teilnehmerzahl</vt:lpstr>
      <vt:lpstr>TMSAETZE</vt:lpstr>
      <vt:lpstr>'Erläuterungen zum Ausfüllen'!UE</vt:lpstr>
      <vt:lpstr>UESONST</vt:lpstr>
    </vt:vector>
  </TitlesOfParts>
  <Manager>Höft</Manager>
  <Company>DQS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Maßnahmen AZAV TM, deutsch</dc:title>
  <dc:subject>Maßnahmenzulassung TM § 45 Erstausgabeb 04/2012</dc:subject>
  <dc:creator>Höft, Andreas;andre.dubsky@dqs.de</dc:creator>
  <cp:keywords>AZWV</cp:keywords>
  <dc:description>Maßnahmenzulassung TM § 45 Erstausgabeb 04/2012</dc:description>
  <cp:lastModifiedBy>Dubsky Andre</cp:lastModifiedBy>
  <cp:lastPrinted>2022-07-01T10:15:14Z</cp:lastPrinted>
  <dcterms:created xsi:type="dcterms:W3CDTF">2005-11-17T06:27:38Z</dcterms:created>
  <dcterms:modified xsi:type="dcterms:W3CDTF">2024-04-05T13:29:51Z</dcterms:modified>
  <cp:category>Weiterbildung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Subject">
    <vt:lpwstr>Maßnahmenzulassung TM § 45 Erstausgabeb 04/2012</vt:lpwstr>
  </property>
  <property fmtid="{D5CDD505-2E9C-101B-9397-08002B2CF9AE}" pid="4" name="Keywords">
    <vt:lpwstr>AZWV</vt:lpwstr>
  </property>
  <property fmtid="{D5CDD505-2E9C-101B-9397-08002B2CF9AE}" pid="5" name="_Author">
    <vt:lpwstr>Höft, Andreas;andre.dubsky@dqs.de</vt:lpwstr>
  </property>
  <property fmtid="{D5CDD505-2E9C-101B-9397-08002B2CF9AE}" pid="6" name="_Category">
    <vt:lpwstr>Weiterbildung</vt:lpwstr>
  </property>
  <property fmtid="{D5CDD505-2E9C-101B-9397-08002B2CF9AE}" pid="7" name="Categories">
    <vt:lpwstr/>
  </property>
  <property fmtid="{D5CDD505-2E9C-101B-9397-08002B2CF9AE}" pid="8" name="Approval Level">
    <vt:lpwstr/>
  </property>
  <property fmtid="{D5CDD505-2E9C-101B-9397-08002B2CF9AE}" pid="9" name="_Comments">
    <vt:lpwstr>Maßnahmenzulassung TM § 45 Erstausgabeb 04/2012</vt:lpwstr>
  </property>
  <property fmtid="{D5CDD505-2E9C-101B-9397-08002B2CF9AE}" pid="10" name="Assigned To">
    <vt:lpwstr/>
  </property>
  <property fmtid="{D5CDD505-2E9C-101B-9397-08002B2CF9AE}" pid="11" name="ContentTypeId">
    <vt:lpwstr>0x010100215B95692A57C64784C503118C3F949C</vt:lpwstr>
  </property>
  <property fmtid="{D5CDD505-2E9C-101B-9397-08002B2CF9AE}" pid="12" name="_dlc_DocIdItemGuid">
    <vt:lpwstr>25c2fc2a-3b61-40d7-a7fe-32328a9f7db3</vt:lpwstr>
  </property>
</Properties>
</file>